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960" windowHeight="11760"/>
  </bookViews>
  <sheets>
    <sheet name="МБТ" sheetId="12" r:id="rId1"/>
  </sheets>
  <externalReferences>
    <externalReference r:id="rId2"/>
    <externalReference r:id="rId3"/>
  </externalReferences>
  <definedNames>
    <definedName name="__bookmark_1">[1]Доходы_НОВ!#REF!</definedName>
    <definedName name="__bookmark_3">#REF!</definedName>
    <definedName name="__bookmark_4">#REF!</definedName>
    <definedName name="__bookmark_5">#REF!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F47" i="12"/>
  <c r="F46" s="1"/>
  <c r="F45" s="1"/>
  <c r="E47"/>
  <c r="E46" s="1"/>
  <c r="E45" s="1"/>
  <c r="D47"/>
  <c r="D46" s="1"/>
  <c r="D45" s="1"/>
  <c r="F44"/>
  <c r="F43" s="1"/>
  <c r="F42" s="1"/>
  <c r="F41" s="1"/>
  <c r="E44"/>
  <c r="E43" s="1"/>
  <c r="E42" s="1"/>
  <c r="E41" s="1"/>
  <c r="D43"/>
  <c r="D42" s="1"/>
  <c r="D41" s="1"/>
  <c r="F39"/>
  <c r="E39"/>
  <c r="D39"/>
  <c r="F35"/>
  <c r="E36"/>
  <c r="E35" s="1"/>
  <c r="D35"/>
  <c r="F34"/>
  <c r="F33" s="1"/>
  <c r="E34"/>
  <c r="D34"/>
  <c r="D33" s="1"/>
  <c r="E33"/>
  <c r="F32"/>
  <c r="F31" s="1"/>
  <c r="E32"/>
  <c r="D32"/>
  <c r="D31" s="1"/>
  <c r="E31"/>
  <c r="F30"/>
  <c r="E30"/>
  <c r="D30"/>
  <c r="E29"/>
  <c r="D29"/>
  <c r="F28"/>
  <c r="F27" s="1"/>
  <c r="E28"/>
  <c r="E27" s="1"/>
  <c r="D28"/>
  <c r="D27" s="1"/>
  <c r="F23"/>
  <c r="F22" s="1"/>
  <c r="E23"/>
  <c r="E22" s="1"/>
  <c r="F21"/>
  <c r="E21"/>
  <c r="F20"/>
  <c r="E20"/>
  <c r="D20"/>
  <c r="F19"/>
  <c r="E19"/>
  <c r="F18"/>
  <c r="E18"/>
  <c r="D18"/>
  <c r="F17"/>
  <c r="E17"/>
  <c r="F16" l="1"/>
  <c r="F15" s="1"/>
  <c r="D26"/>
  <c r="E16"/>
  <c r="E15" s="1"/>
  <c r="E14" s="1"/>
  <c r="D23"/>
  <c r="D22" s="1"/>
  <c r="E26"/>
  <c r="F26"/>
  <c r="D16"/>
  <c r="D15" s="1"/>
  <c r="F14"/>
  <c r="E13" l="1"/>
  <c r="E12" s="1"/>
  <c r="D14"/>
  <c r="D13" s="1"/>
  <c r="D12" s="1"/>
  <c r="F13"/>
  <c r="F12" s="1"/>
</calcChain>
</file>

<file path=xl/sharedStrings.xml><?xml version="1.0" encoding="utf-8"?>
<sst xmlns="http://schemas.openxmlformats.org/spreadsheetml/2006/main" count="89" uniqueCount="88">
  <si>
    <t>к решению Совета депутатов</t>
  </si>
  <si>
    <t>Код дохода</t>
  </si>
  <si>
    <t>Наименование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</si>
  <si>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</si>
  <si>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</si>
  <si>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</si>
  <si>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</si>
  <si>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</si>
  <si>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</si>
  <si>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</si>
  <si>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</si>
  <si>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</si>
  <si>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2 07 00000 00 0000 000</t>
  </si>
  <si>
    <t>2 02 15002 10 0001 150</t>
  </si>
  <si>
    <t>2 02 15002 10 0002 150</t>
  </si>
  <si>
    <t>2 02 35118 10 0000 150</t>
  </si>
  <si>
    <t>2 02 29999 10 0000 150</t>
  </si>
  <si>
    <t>2 02 35930 10 0000 150</t>
  </si>
  <si>
    <t>2 02 49999 10 0000 150</t>
  </si>
  <si>
    <t>2 02 35930 00 0000 150</t>
  </si>
  <si>
    <t>2 02 20077 10 0000 150</t>
  </si>
  <si>
    <t>2 02 00000 00 0000 150</t>
  </si>
  <si>
    <t>2 02 20077 00 0000 150</t>
  </si>
  <si>
    <t>2 02 15002 10 6111 150</t>
  </si>
  <si>
    <t>2 02 49999 10 6777 150</t>
  </si>
  <si>
    <t>2 02 16001 10 0001 150</t>
  </si>
  <si>
    <t>2 02 16001 10 0002 150</t>
  </si>
  <si>
    <t>2023 год</t>
  </si>
  <si>
    <t>2024 год</t>
  </si>
  <si>
    <t>тыс. рублей</t>
  </si>
  <si>
    <t xml:space="preserve">Объём межбюджетных трансфертов, получаемых из других бюджетов бюджетной системы Российской Федерации 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</si>
  <si>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</si>
  <si>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</si>
  <si>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</si>
  <si>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</si>
  <si>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</si>
  <si>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</si>
  <si>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</si>
  <si>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</si>
  <si>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</si>
  <si>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</si>
  <si>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</si>
  <si>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</si>
  <si>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</si>
  <si>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</si>
  <si>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</si>
  <si>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</si>
  <si>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</si>
  <si>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</si>
  <si>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</si>
  <si>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</si>
  <si>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</si>
  <si>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</si>
  <si>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</si>
  <si>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</si>
  <si>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</si>
  <si>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</si>
  <si>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</si>
  <si>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</si>
  <si>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</si>
  <si>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</si>
  <si>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</si>
  <si>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</si>
  <si>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</si>
  <si>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</si>
  <si>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</si>
  <si>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</si>
  <si>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</si>
  <si>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</si>
  <si>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</si>
  <si>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</si>
  <si>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</si>
  <si>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</si>
  <si>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</si>
  <si>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</si>
  <si>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МОНижнепавловский сельсовет</t>
  </si>
  <si>
    <t>в бюджет муниципального образования Нижнепавловский сельсовет</t>
  </si>
  <si>
    <t>Приложение № 6</t>
  </si>
  <si>
    <t>336,20</t>
  </si>
  <si>
    <t>2025 год</t>
  </si>
  <si>
    <t>____________ 2022 г. № ______</t>
  </si>
  <si>
    <t>на 2023 годи плановый период  2024 и 2025 годов</t>
  </si>
  <si>
    <t>321,30</t>
  </si>
  <si>
    <t>348,40</t>
  </si>
  <si>
    <t>2 02 29999 10 0060 150</t>
  </si>
  <si>
    <t>Прочие дотации бюджетам сельских поселений для софинансирования социально-значимых мероприятий</t>
  </si>
  <si>
    <t>700000</t>
  </si>
  <si>
    <t>Софинансирование расходов инициативное бюджетирование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</si>
</sst>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72" formatCode="00\ 0\ 0000;;"/>
    <numFmt numFmtId="174" formatCode="_-* #,##0.0_р_._-;\-* #,##0.0_р_._-;_-* &quot;-&quot;??_р_._-;_-@_-"/>
    <numFmt numFmtId="175" formatCode="0_ ;[Red]\-0\ "/>
    <numFmt numFmtId="176" formatCode="#,##0.00_ ;\-#,##0.0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4" applyFont="1" applyFill="1" applyProtection="1"/>
    <xf numFmtId="0" fontId="3" fillId="0" borderId="0" xfId="24" applyFont="1" applyFill="1" applyAlignment="1" applyProtection="1"/>
    <xf numFmtId="0" fontId="3" fillId="0" borderId="0" xfId="24" applyFont="1" applyFill="1" applyAlignment="1" applyProtection="1">
      <alignment wrapText="1"/>
    </xf>
    <xf numFmtId="174" fontId="3" fillId="0" borderId="0" xfId="25" applyNumberFormat="1" applyFont="1" applyFill="1" applyProtection="1"/>
    <xf numFmtId="0" fontId="3" fillId="0" borderId="0" xfId="24" applyFont="1"/>
    <xf numFmtId="0" fontId="7" fillId="0" borderId="4" xfId="24" applyFont="1" applyBorder="1" applyAlignment="1">
      <alignment horizontal="center" vertical="center" wrapText="1"/>
    </xf>
    <xf numFmtId="0" fontId="7" fillId="0" borderId="5" xfId="24" applyFont="1" applyBorder="1" applyAlignment="1">
      <alignment horizontal="center" vertical="center" wrapText="1"/>
    </xf>
    <xf numFmtId="0" fontId="8" fillId="2" borderId="3" xfId="24" applyFont="1" applyFill="1" applyBorder="1" applyAlignment="1">
      <alignment horizontal="center" vertical="center" wrapText="1"/>
    </xf>
    <xf numFmtId="0" fontId="8" fillId="2" borderId="1" xfId="24" applyFont="1" applyFill="1" applyBorder="1" applyAlignment="1">
      <alignment horizontal="left" vertical="center" wrapText="1"/>
    </xf>
    <xf numFmtId="0" fontId="8" fillId="2" borderId="1" xfId="24" applyFont="1" applyFill="1" applyBorder="1" applyAlignment="1">
      <alignment horizontal="left" vertical="top" wrapText="1"/>
    </xf>
    <xf numFmtId="164" fontId="8" fillId="2" borderId="1" xfId="24" applyNumberFormat="1" applyFont="1" applyFill="1" applyBorder="1" applyAlignment="1">
      <alignment horizontal="center" wrapText="1"/>
    </xf>
    <xf numFmtId="164" fontId="8" fillId="2" borderId="2" xfId="24" applyNumberFormat="1" applyFont="1" applyFill="1" applyBorder="1" applyAlignment="1">
      <alignment horizontal="center" wrapText="1"/>
    </xf>
    <xf numFmtId="0" fontId="7" fillId="2" borderId="3" xfId="24" applyFont="1" applyFill="1" applyBorder="1" applyAlignment="1">
      <alignment horizontal="center" vertical="center" wrapText="1"/>
    </xf>
    <xf numFmtId="0" fontId="9" fillId="2" borderId="1" xfId="24" applyFont="1" applyFill="1" applyBorder="1" applyAlignment="1">
      <alignment horizontal="left" vertical="top" wrapText="1"/>
    </xf>
    <xf numFmtId="0" fontId="7" fillId="0" borderId="3" xfId="24" applyFont="1" applyFill="1" applyBorder="1" applyAlignment="1">
      <alignment horizontal="center" vertical="center" wrapText="1"/>
    </xf>
    <xf numFmtId="0" fontId="7" fillId="0" borderId="1" xfId="24" applyFont="1" applyFill="1" applyBorder="1" applyAlignment="1">
      <alignment horizontal="left" vertical="top" wrapText="1"/>
    </xf>
    <xf numFmtId="164" fontId="7" fillId="0" borderId="1" xfId="24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vertical="top" wrapText="1"/>
    </xf>
    <xf numFmtId="0" fontId="7" fillId="2" borderId="1" xfId="24" applyFont="1" applyFill="1" applyBorder="1" applyAlignment="1">
      <alignment horizontal="left" vertical="top" wrapText="1"/>
    </xf>
    <xf numFmtId="164" fontId="7" fillId="2" borderId="1" xfId="24" applyNumberFormat="1" applyFont="1" applyFill="1" applyBorder="1" applyAlignment="1">
      <alignment horizontal="center" wrapText="1"/>
    </xf>
    <xf numFmtId="49" fontId="3" fillId="0" borderId="3" xfId="24" applyNumberFormat="1" applyFont="1" applyFill="1" applyBorder="1" applyAlignment="1" applyProtection="1">
      <alignment horizontal="center"/>
    </xf>
    <xf numFmtId="0" fontId="3" fillId="0" borderId="1" xfId="24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164" fontId="7" fillId="2" borderId="2" xfId="24" applyNumberFormat="1" applyFont="1" applyFill="1" applyBorder="1" applyAlignment="1">
      <alignment horizontal="center" wrapText="1"/>
    </xf>
    <xf numFmtId="176" fontId="7" fillId="2" borderId="2" xfId="24" applyNumberFormat="1" applyFont="1" applyFill="1" applyBorder="1" applyAlignment="1">
      <alignment horizontal="center" wrapText="1"/>
    </xf>
    <xf numFmtId="0" fontId="3" fillId="0" borderId="3" xfId="24" applyFont="1" applyFill="1" applyBorder="1" applyAlignment="1">
      <alignment horizontal="center" vertical="center" wrapText="1"/>
    </xf>
    <xf numFmtId="164" fontId="3" fillId="0" borderId="1" xfId="24" applyNumberFormat="1" applyFont="1" applyFill="1" applyBorder="1" applyAlignment="1">
      <alignment horizontal="center" wrapText="1"/>
    </xf>
    <xf numFmtId="49" fontId="7" fillId="2" borderId="3" xfId="24" applyNumberFormat="1" applyFont="1" applyFill="1" applyBorder="1" applyAlignment="1">
      <alignment horizontal="center" vertical="center" wrapText="1"/>
    </xf>
    <xf numFmtId="49" fontId="7" fillId="0" borderId="3" xfId="24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11" fillId="2" borderId="3" xfId="24" applyFont="1" applyFill="1" applyBorder="1" applyAlignment="1">
      <alignment horizontal="center" vertical="center" wrapText="1"/>
    </xf>
    <xf numFmtId="0" fontId="11" fillId="2" borderId="1" xfId="24" applyFont="1" applyFill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49" fontId="3" fillId="0" borderId="3" xfId="24" applyNumberFormat="1" applyFont="1" applyFill="1" applyBorder="1" applyAlignment="1">
      <alignment horizontal="center" vertical="center" wrapText="1"/>
    </xf>
    <xf numFmtId="164" fontId="11" fillId="2" borderId="1" xfId="24" applyNumberFormat="1" applyFont="1" applyFill="1" applyBorder="1" applyAlignment="1">
      <alignment horizontal="center" wrapText="1"/>
    </xf>
    <xf numFmtId="164" fontId="11" fillId="2" borderId="2" xfId="24" applyNumberFormat="1" applyFont="1" applyFill="1" applyBorder="1" applyAlignment="1">
      <alignment horizontal="center" wrapText="1"/>
    </xf>
    <xf numFmtId="0" fontId="7" fillId="0" borderId="3" xfId="24" applyFont="1" applyBorder="1" applyAlignment="1">
      <alignment horizontal="center" vertical="center" wrapText="1"/>
    </xf>
    <xf numFmtId="0" fontId="7" fillId="0" borderId="1" xfId="24" applyFont="1" applyBorder="1" applyAlignment="1">
      <alignment horizontal="left" vertical="top" wrapText="1"/>
    </xf>
    <xf numFmtId="164" fontId="7" fillId="0" borderId="1" xfId="24" applyNumberFormat="1" applyFont="1" applyBorder="1" applyAlignment="1">
      <alignment horizontal="center" wrapText="1"/>
    </xf>
    <xf numFmtId="0" fontId="8" fillId="2" borderId="1" xfId="24" applyFont="1" applyFill="1" applyBorder="1" applyAlignment="1">
      <alignment horizontal="center" wrapText="1"/>
    </xf>
    <xf numFmtId="0" fontId="8" fillId="2" borderId="2" xfId="24" applyFont="1" applyFill="1" applyBorder="1" applyAlignment="1">
      <alignment horizontal="center" wrapText="1"/>
    </xf>
    <xf numFmtId="0" fontId="3" fillId="2" borderId="3" xfId="24" applyFont="1" applyFill="1" applyBorder="1" applyAlignment="1">
      <alignment horizontal="center" vertical="center" wrapText="1"/>
    </xf>
    <xf numFmtId="49" fontId="8" fillId="2" borderId="1" xfId="24" applyNumberFormat="1" applyFont="1" applyFill="1" applyBorder="1" applyAlignment="1">
      <alignment horizontal="right" vertical="center" wrapText="1"/>
    </xf>
    <xf numFmtId="49" fontId="8" fillId="2" borderId="2" xfId="24" applyNumberFormat="1" applyFont="1" applyFill="1" applyBorder="1" applyAlignment="1">
      <alignment horizontal="right" vertical="center" wrapText="1"/>
    </xf>
    <xf numFmtId="49" fontId="8" fillId="2" borderId="1" xfId="24" applyNumberFormat="1" applyFont="1" applyFill="1" applyBorder="1" applyAlignment="1">
      <alignment horizontal="right" wrapText="1"/>
    </xf>
    <xf numFmtId="49" fontId="8" fillId="2" borderId="2" xfId="24" applyNumberFormat="1" applyFont="1" applyFill="1" applyBorder="1" applyAlignment="1">
      <alignment horizontal="right" wrapText="1"/>
    </xf>
    <xf numFmtId="164" fontId="7" fillId="2" borderId="1" xfId="24" applyNumberFormat="1" applyFont="1" applyFill="1" applyBorder="1" applyAlignment="1">
      <alignment horizontal="right" wrapText="1"/>
    </xf>
    <xf numFmtId="0" fontId="7" fillId="2" borderId="1" xfId="24" applyFont="1" applyFill="1" applyBorder="1" applyAlignment="1">
      <alignment horizontal="right" wrapText="1"/>
    </xf>
    <xf numFmtId="0" fontId="7" fillId="2" borderId="2" xfId="24" applyFont="1" applyFill="1" applyBorder="1" applyAlignment="1">
      <alignment horizontal="right" wrapText="1"/>
    </xf>
    <xf numFmtId="49" fontId="7" fillId="2" borderId="1" xfId="24" applyNumberFormat="1" applyFont="1" applyFill="1" applyBorder="1" applyAlignment="1">
      <alignment horizontal="center" wrapText="1"/>
    </xf>
    <xf numFmtId="49" fontId="7" fillId="0" borderId="1" xfId="24" applyNumberFormat="1" applyFont="1" applyFill="1" applyBorder="1" applyAlignment="1">
      <alignment horizontal="center" wrapText="1"/>
    </xf>
    <xf numFmtId="49" fontId="7" fillId="2" borderId="1" xfId="24" applyNumberFormat="1" applyFont="1" applyFill="1" applyBorder="1" applyAlignment="1">
      <alignment horizontal="right" wrapText="1"/>
    </xf>
    <xf numFmtId="49" fontId="7" fillId="2" borderId="2" xfId="24" applyNumberFormat="1" applyFont="1" applyFill="1" applyBorder="1" applyAlignment="1">
      <alignment horizontal="right" wrapText="1"/>
    </xf>
    <xf numFmtId="49" fontId="7" fillId="0" borderId="1" xfId="24" applyNumberFormat="1" applyFont="1" applyFill="1" applyBorder="1" applyAlignment="1">
      <alignment horizontal="right" wrapText="1"/>
    </xf>
    <xf numFmtId="174" fontId="3" fillId="0" borderId="0" xfId="25" applyNumberFormat="1" applyFont="1" applyFill="1" applyAlignment="1" applyProtection="1">
      <alignment horizontal="right"/>
      <protection locked="0"/>
    </xf>
    <xf numFmtId="0" fontId="3" fillId="0" borderId="0" xfId="24" applyFont="1" applyFill="1" applyAlignment="1" applyProtection="1">
      <alignment horizontal="center" wrapText="1"/>
    </xf>
    <xf numFmtId="0" fontId="3" fillId="0" borderId="0" xfId="24" applyFont="1" applyFill="1" applyAlignment="1" applyProtection="1">
      <alignment horizontal="center" vertical="center"/>
      <protection locked="0"/>
    </xf>
    <xf numFmtId="0" fontId="3" fillId="0" borderId="0" xfId="24" applyFont="1" applyFill="1" applyAlignment="1" applyProtection="1">
      <alignment horizontal="center" vertical="center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FFFFCC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tabSelected="1" zoomScale="90" zoomScaleNormal="90" workbookViewId="0">
      <selection activeCell="G15" sqref="G15"/>
    </sheetView>
  </sheetViews>
  <sheetFormatPr defaultRowHeight="1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>
      <c r="B1" s="1"/>
      <c r="C1" s="1"/>
      <c r="D1" s="2"/>
      <c r="E1" s="2" t="s">
        <v>77</v>
      </c>
      <c r="F1" s="2"/>
    </row>
    <row r="2" spans="2:6">
      <c r="B2" s="1"/>
      <c r="C2" s="1"/>
      <c r="D2" s="2"/>
      <c r="E2" s="2" t="s">
        <v>0</v>
      </c>
      <c r="F2" s="2"/>
    </row>
    <row r="3" spans="2:6" ht="15" customHeight="1">
      <c r="B3" s="1"/>
      <c r="C3" s="1"/>
      <c r="D3" s="3"/>
      <c r="E3" s="57" t="s">
        <v>75</v>
      </c>
      <c r="F3" s="57"/>
    </row>
    <row r="4" spans="2:6">
      <c r="B4" s="1"/>
      <c r="C4" s="1"/>
      <c r="D4" s="2"/>
      <c r="E4" s="2" t="s">
        <v>80</v>
      </c>
      <c r="F4" s="2"/>
    </row>
    <row r="5" spans="2:6">
      <c r="B5" s="1"/>
      <c r="C5" s="1"/>
      <c r="D5" s="4"/>
      <c r="E5" s="4"/>
      <c r="F5" s="1"/>
    </row>
    <row r="6" spans="2:6">
      <c r="B6" s="1"/>
      <c r="C6" s="1"/>
      <c r="D6" s="4"/>
      <c r="E6" s="4"/>
      <c r="F6" s="1"/>
    </row>
    <row r="7" spans="2:6">
      <c r="B7" s="58" t="s">
        <v>30</v>
      </c>
      <c r="C7" s="58"/>
      <c r="D7" s="58"/>
      <c r="E7" s="58"/>
      <c r="F7" s="58"/>
    </row>
    <row r="8" spans="2:6">
      <c r="B8" s="58" t="s">
        <v>76</v>
      </c>
      <c r="C8" s="58"/>
      <c r="D8" s="58"/>
      <c r="E8" s="58"/>
      <c r="F8" s="58"/>
    </row>
    <row r="9" spans="2:6">
      <c r="B9" s="59" t="s">
        <v>81</v>
      </c>
      <c r="C9" s="59"/>
      <c r="D9" s="59"/>
      <c r="E9" s="59"/>
      <c r="F9" s="59"/>
    </row>
    <row r="10" spans="2:6" ht="15.75" thickBot="1">
      <c r="B10" s="1"/>
      <c r="C10" s="1"/>
      <c r="D10" s="4"/>
      <c r="E10" s="5"/>
      <c r="F10" s="56" t="s">
        <v>29</v>
      </c>
    </row>
    <row r="11" spans="2:6" ht="15.75" thickBot="1">
      <c r="B11" s="6" t="s">
        <v>1</v>
      </c>
      <c r="C11" s="6" t="s">
        <v>2</v>
      </c>
      <c r="D11" s="7" t="s">
        <v>27</v>
      </c>
      <c r="E11" s="7" t="s">
        <v>28</v>
      </c>
      <c r="F11" s="7" t="s">
        <v>79</v>
      </c>
    </row>
    <row r="12" spans="2:6" ht="30.75" customHeight="1">
      <c r="B12" s="8" t="s">
        <v>3</v>
      </c>
      <c r="C12" s="9" t="s">
        <v>4</v>
      </c>
      <c r="D12" s="44" t="e">
        <f>D13+D45</f>
        <v>#REF!</v>
      </c>
      <c r="E12" s="44" t="e">
        <f>E13+E45</f>
        <v>#REF!</v>
      </c>
      <c r="F12" s="45" t="e">
        <f>F13+F45</f>
        <v>#REF!</v>
      </c>
    </row>
    <row r="13" spans="2:6" ht="42" customHeight="1">
      <c r="B13" s="8" t="s">
        <v>5</v>
      </c>
      <c r="C13" s="10" t="s">
        <v>6</v>
      </c>
      <c r="D13" s="46" t="e">
        <f>D14+D26+#REF!+D41</f>
        <v>#REF!</v>
      </c>
      <c r="E13" s="46" t="e">
        <f>E14+E26+#REF!+E41</f>
        <v>#REF!</v>
      </c>
      <c r="F13" s="47" t="e">
        <f>F14+F26+#REF!+F41</f>
        <v>#REF!</v>
      </c>
    </row>
    <row r="14" spans="2:6" ht="34.5" customHeight="1">
      <c r="B14" s="13" t="s">
        <v>31</v>
      </c>
      <c r="C14" s="14" t="s">
        <v>7</v>
      </c>
      <c r="D14" s="11">
        <f>D15+D23</f>
        <v>7878.7</v>
      </c>
      <c r="E14" s="11">
        <f t="shared" ref="E14:F14" si="0">E15+E23</f>
        <v>5908</v>
      </c>
      <c r="F14" s="12">
        <f t="shared" si="0"/>
        <v>5004</v>
      </c>
    </row>
    <row r="15" spans="2:6" ht="32.25" customHeight="1">
      <c r="B15" s="8" t="s">
        <v>32</v>
      </c>
      <c r="C15" s="10" t="s">
        <v>10</v>
      </c>
      <c r="D15" s="11">
        <f>D16</f>
        <v>909</v>
      </c>
      <c r="E15" s="11">
        <f t="shared" ref="E15:F15" si="1">E16</f>
        <v>0</v>
      </c>
      <c r="F15" s="12">
        <f t="shared" si="1"/>
        <v>0</v>
      </c>
    </row>
    <row r="16" spans="2:6" ht="31.5" customHeight="1">
      <c r="B16" s="13" t="s">
        <v>33</v>
      </c>
      <c r="C16" s="10" t="s">
        <v>10</v>
      </c>
      <c r="D16" s="11">
        <f>SUM(D17:D21)</f>
        <v>909</v>
      </c>
      <c r="E16" s="11">
        <f t="shared" ref="E16:F16" si="2">SUM(E17:E21)</f>
        <v>0</v>
      </c>
      <c r="F16" s="12">
        <f t="shared" si="2"/>
        <v>0</v>
      </c>
    </row>
    <row r="17" spans="2:6" ht="41.25" customHeight="1">
      <c r="B17" s="15" t="s">
        <v>13</v>
      </c>
      <c r="C17" s="16" t="s">
        <v>34</v>
      </c>
      <c r="D17" s="17">
        <v>326</v>
      </c>
      <c r="E17" s="17">
        <f>[2]доходы1!E97</f>
        <v>0</v>
      </c>
      <c r="F17" s="17">
        <f>[2]доходы1!F97</f>
        <v>0</v>
      </c>
    </row>
    <row r="18" spans="2:6" ht="39.75" customHeight="1">
      <c r="B18" s="15" t="s">
        <v>14</v>
      </c>
      <c r="C18" s="18" t="s">
        <v>11</v>
      </c>
      <c r="D18" s="17">
        <f>[2]доходы1!D98</f>
        <v>0</v>
      </c>
      <c r="E18" s="17">
        <f>[2]доходы1!E98</f>
        <v>0</v>
      </c>
      <c r="F18" s="17">
        <f>[2]доходы1!F98</f>
        <v>0</v>
      </c>
    </row>
    <row r="19" spans="2:6" ht="53.25" customHeight="1">
      <c r="B19" s="15" t="s">
        <v>23</v>
      </c>
      <c r="C19" s="18" t="s">
        <v>35</v>
      </c>
      <c r="D19" s="17">
        <v>557</v>
      </c>
      <c r="E19" s="17">
        <f>[2]доходы1!E99</f>
        <v>0</v>
      </c>
      <c r="F19" s="17">
        <f>[2]доходы1!F99</f>
        <v>0</v>
      </c>
    </row>
    <row r="20" spans="2:6" ht="64.5" customHeight="1">
      <c r="B20" s="15" t="s">
        <v>36</v>
      </c>
      <c r="C20" s="18" t="s">
        <v>37</v>
      </c>
      <c r="D20" s="17">
        <f>[2]доходы1!D100</f>
        <v>0</v>
      </c>
      <c r="E20" s="17">
        <f>[2]доходы1!E100</f>
        <v>0</v>
      </c>
      <c r="F20" s="17">
        <f>[2]доходы1!F100</f>
        <v>0</v>
      </c>
    </row>
    <row r="21" spans="2:6" ht="51.75" customHeight="1">
      <c r="B21" s="15" t="s">
        <v>38</v>
      </c>
      <c r="C21" s="18" t="s">
        <v>39</v>
      </c>
      <c r="D21" s="17">
        <v>26</v>
      </c>
      <c r="E21" s="17">
        <f>[2]доходы1!E101</f>
        <v>0</v>
      </c>
      <c r="F21" s="17">
        <f>[2]доходы1!F101</f>
        <v>0</v>
      </c>
    </row>
    <row r="22" spans="2:6" ht="21.75" customHeight="1">
      <c r="B22" s="8" t="s">
        <v>40</v>
      </c>
      <c r="C22" s="19" t="s">
        <v>8</v>
      </c>
      <c r="D22" s="48">
        <f>D23</f>
        <v>6969.7</v>
      </c>
      <c r="E22" s="49">
        <f>E23</f>
        <v>5908</v>
      </c>
      <c r="F22" s="50">
        <f>F23</f>
        <v>5004</v>
      </c>
    </row>
    <row r="23" spans="2:6" ht="33.75" customHeight="1">
      <c r="B23" s="8" t="s">
        <v>41</v>
      </c>
      <c r="C23" s="10" t="s">
        <v>9</v>
      </c>
      <c r="D23" s="11">
        <f>D24+D25</f>
        <v>6969.7</v>
      </c>
      <c r="E23" s="11">
        <f t="shared" ref="E23" si="3">E24+E25</f>
        <v>5908</v>
      </c>
      <c r="F23" s="12">
        <f>F24+F25</f>
        <v>5004</v>
      </c>
    </row>
    <row r="24" spans="2:6" ht="52.5" customHeight="1">
      <c r="B24" s="21" t="s">
        <v>25</v>
      </c>
      <c r="C24" s="22" t="s">
        <v>42</v>
      </c>
      <c r="D24" s="17">
        <v>6877</v>
      </c>
      <c r="E24" s="17">
        <v>5815</v>
      </c>
      <c r="F24" s="17">
        <v>4910</v>
      </c>
    </row>
    <row r="25" spans="2:6" ht="52.5" customHeight="1">
      <c r="B25" s="21" t="s">
        <v>26</v>
      </c>
      <c r="C25" s="22" t="s">
        <v>43</v>
      </c>
      <c r="D25" s="17">
        <v>92.7</v>
      </c>
      <c r="E25" s="17">
        <v>93</v>
      </c>
      <c r="F25" s="17">
        <v>94</v>
      </c>
    </row>
    <row r="26" spans="2:6" ht="31.5" customHeight="1">
      <c r="B26" s="8" t="s">
        <v>21</v>
      </c>
      <c r="C26" s="23" t="s">
        <v>44</v>
      </c>
      <c r="D26" s="11">
        <f>D27+D29+D31+D35+D33</f>
        <v>1450000</v>
      </c>
      <c r="E26" s="11">
        <f t="shared" ref="E26:F26" si="4">E27+E29+E31+E35+E33</f>
        <v>0</v>
      </c>
      <c r="F26" s="12">
        <f t="shared" si="4"/>
        <v>0</v>
      </c>
    </row>
    <row r="27" spans="2:6" ht="50.25" customHeight="1">
      <c r="B27" s="13" t="s">
        <v>22</v>
      </c>
      <c r="C27" s="24" t="s">
        <v>45</v>
      </c>
      <c r="D27" s="20">
        <f>D28</f>
        <v>0</v>
      </c>
      <c r="E27" s="20">
        <f t="shared" ref="E27:F27" si="5">E28</f>
        <v>0</v>
      </c>
      <c r="F27" s="25">
        <f t="shared" si="5"/>
        <v>0</v>
      </c>
    </row>
    <row r="28" spans="2:6" ht="38.25" customHeight="1">
      <c r="B28" s="15" t="s">
        <v>20</v>
      </c>
      <c r="C28" s="18" t="s">
        <v>46</v>
      </c>
      <c r="D28" s="17">
        <f>[2]доходы1!D108</f>
        <v>0</v>
      </c>
      <c r="E28" s="17">
        <f>[2]доходы1!E108</f>
        <v>0</v>
      </c>
      <c r="F28" s="17">
        <f>[2]доходы1!F108</f>
        <v>0</v>
      </c>
    </row>
    <row r="29" spans="2:6" ht="78.75" customHeight="1">
      <c r="B29" s="13" t="s">
        <v>47</v>
      </c>
      <c r="C29" s="24" t="s">
        <v>48</v>
      </c>
      <c r="D29" s="20">
        <f>D10</f>
        <v>0</v>
      </c>
      <c r="E29" s="20">
        <f>E10</f>
        <v>0</v>
      </c>
      <c r="F29" s="26"/>
    </row>
    <row r="30" spans="2:6" ht="90" customHeight="1">
      <c r="B30" s="27" t="s">
        <v>49</v>
      </c>
      <c r="C30" s="18" t="s">
        <v>50</v>
      </c>
      <c r="D30" s="28">
        <f>[2]доходы1!D110</f>
        <v>0</v>
      </c>
      <c r="E30" s="28">
        <f>[2]доходы1!E110</f>
        <v>0</v>
      </c>
      <c r="F30" s="28">
        <f>[2]доходы1!F110</f>
        <v>0</v>
      </c>
    </row>
    <row r="31" spans="2:6" ht="34.5" customHeight="1">
      <c r="B31" s="13" t="s">
        <v>51</v>
      </c>
      <c r="C31" s="24" t="s">
        <v>52</v>
      </c>
      <c r="D31" s="20">
        <f>D32</f>
        <v>0</v>
      </c>
      <c r="E31" s="20">
        <f t="shared" ref="E31:F31" si="6">E32</f>
        <v>0</v>
      </c>
      <c r="F31" s="25">
        <f t="shared" si="6"/>
        <v>0</v>
      </c>
    </row>
    <row r="32" spans="2:6" ht="43.5" customHeight="1">
      <c r="B32" s="15" t="s">
        <v>53</v>
      </c>
      <c r="C32" s="18" t="s">
        <v>54</v>
      </c>
      <c r="D32" s="17">
        <f>[2]доходы1!D112</f>
        <v>0</v>
      </c>
      <c r="E32" s="17">
        <f>[2]доходы1!E112</f>
        <v>0</v>
      </c>
      <c r="F32" s="17">
        <f>[2]доходы1!F112</f>
        <v>0</v>
      </c>
    </row>
    <row r="33" spans="2:6" ht="30" customHeight="1">
      <c r="B33" s="29" t="s">
        <v>55</v>
      </c>
      <c r="C33" s="24" t="s">
        <v>56</v>
      </c>
      <c r="D33" s="20">
        <f>D34</f>
        <v>0</v>
      </c>
      <c r="E33" s="20">
        <f t="shared" ref="E33:F33" si="7">E34</f>
        <v>0</v>
      </c>
      <c r="F33" s="25">
        <f t="shared" si="7"/>
        <v>0</v>
      </c>
    </row>
    <row r="34" spans="2:6" ht="39.75" customHeight="1">
      <c r="B34" s="30" t="s">
        <v>57</v>
      </c>
      <c r="C34" s="18" t="s">
        <v>58</v>
      </c>
      <c r="D34" s="17">
        <f>[2]доходы1!D114</f>
        <v>0</v>
      </c>
      <c r="E34" s="17">
        <f>[2]доходы1!E114</f>
        <v>0</v>
      </c>
      <c r="F34" s="17">
        <f>[2]доходы1!F114</f>
        <v>0</v>
      </c>
    </row>
    <row r="35" spans="2:6" ht="18" customHeight="1">
      <c r="B35" s="13" t="s">
        <v>59</v>
      </c>
      <c r="C35" s="24" t="s">
        <v>60</v>
      </c>
      <c r="D35" s="20">
        <f>D36</f>
        <v>1450000</v>
      </c>
      <c r="E35" s="20">
        <f t="shared" ref="E35:F35" si="8">E36</f>
        <v>0</v>
      </c>
      <c r="F35" s="25">
        <f t="shared" si="8"/>
        <v>0</v>
      </c>
    </row>
    <row r="36" spans="2:6" ht="27.75" customHeight="1">
      <c r="B36" s="15" t="s">
        <v>16</v>
      </c>
      <c r="C36" s="31" t="s">
        <v>87</v>
      </c>
      <c r="D36" s="17">
        <v>1450000</v>
      </c>
      <c r="E36" s="17">
        <f>[2]доходы1!E116</f>
        <v>0</v>
      </c>
      <c r="F36" s="17"/>
    </row>
    <row r="37" spans="2:6" ht="41.25" customHeight="1">
      <c r="B37" s="29" t="s">
        <v>84</v>
      </c>
      <c r="C37" s="19" t="s">
        <v>85</v>
      </c>
      <c r="D37" s="51" t="s">
        <v>86</v>
      </c>
      <c r="E37" s="53"/>
      <c r="F37" s="54"/>
    </row>
    <row r="38" spans="2:6" ht="62.25" customHeight="1">
      <c r="B38" s="30" t="s">
        <v>15</v>
      </c>
      <c r="C38" s="34" t="s">
        <v>61</v>
      </c>
      <c r="D38" s="52" t="s">
        <v>82</v>
      </c>
      <c r="E38" s="55" t="s">
        <v>78</v>
      </c>
      <c r="F38" s="55" t="s">
        <v>83</v>
      </c>
    </row>
    <row r="39" spans="2:6" ht="29.25" customHeight="1">
      <c r="B39" s="29" t="s">
        <v>19</v>
      </c>
      <c r="C39" s="19" t="s">
        <v>62</v>
      </c>
      <c r="D39" s="20">
        <f>D40</f>
        <v>25.9</v>
      </c>
      <c r="E39" s="20">
        <f t="shared" ref="E39:F39" si="9">E40</f>
        <v>26.9</v>
      </c>
      <c r="F39" s="25">
        <f t="shared" si="9"/>
        <v>26.9</v>
      </c>
    </row>
    <row r="40" spans="2:6" ht="45.75" customHeight="1">
      <c r="B40" s="35" t="s">
        <v>17</v>
      </c>
      <c r="C40" s="22" t="s">
        <v>63</v>
      </c>
      <c r="D40" s="28">
        <v>25.9</v>
      </c>
      <c r="E40" s="28">
        <v>26.9</v>
      </c>
      <c r="F40" s="28">
        <v>26.9</v>
      </c>
    </row>
    <row r="41" spans="2:6" ht="21" customHeight="1">
      <c r="B41" s="32" t="s">
        <v>64</v>
      </c>
      <c r="C41" s="33" t="s">
        <v>65</v>
      </c>
      <c r="D41" s="36">
        <f>D42</f>
        <v>359</v>
      </c>
      <c r="E41" s="36">
        <f t="shared" ref="E41:F43" si="10">E42</f>
        <v>0</v>
      </c>
      <c r="F41" s="37">
        <f t="shared" si="10"/>
        <v>0</v>
      </c>
    </row>
    <row r="42" spans="2:6" ht="32.25" customHeight="1">
      <c r="B42" s="29" t="s">
        <v>66</v>
      </c>
      <c r="C42" s="19" t="s">
        <v>67</v>
      </c>
      <c r="D42" s="20">
        <f>D43</f>
        <v>359</v>
      </c>
      <c r="E42" s="20">
        <f t="shared" si="10"/>
        <v>0</v>
      </c>
      <c r="F42" s="25">
        <f t="shared" si="10"/>
        <v>0</v>
      </c>
    </row>
    <row r="43" spans="2:6" ht="29.25" customHeight="1">
      <c r="B43" s="29" t="s">
        <v>18</v>
      </c>
      <c r="C43" s="19" t="s">
        <v>68</v>
      </c>
      <c r="D43" s="20">
        <f>D44</f>
        <v>359</v>
      </c>
      <c r="E43" s="20">
        <f t="shared" si="10"/>
        <v>0</v>
      </c>
      <c r="F43" s="25">
        <f t="shared" si="10"/>
        <v>0</v>
      </c>
    </row>
    <row r="44" spans="2:6" ht="57.75" customHeight="1">
      <c r="B44" s="38" t="s">
        <v>24</v>
      </c>
      <c r="C44" s="39" t="s">
        <v>69</v>
      </c>
      <c r="D44" s="40">
        <v>359</v>
      </c>
      <c r="E44" s="40">
        <f>[2]доходы1!E125</f>
        <v>0</v>
      </c>
      <c r="F44" s="40">
        <f>[2]доходы1!F125</f>
        <v>0</v>
      </c>
    </row>
    <row r="45" spans="2:6" ht="22.5" customHeight="1">
      <c r="B45" s="8" t="s">
        <v>12</v>
      </c>
      <c r="C45" s="10" t="s">
        <v>70</v>
      </c>
      <c r="D45" s="11">
        <f>D46+D47</f>
        <v>0</v>
      </c>
      <c r="E45" s="41">
        <f>E46</f>
        <v>0</v>
      </c>
      <c r="F45" s="42">
        <f>F46</f>
        <v>0</v>
      </c>
    </row>
    <row r="46" spans="2:6" ht="32.25" customHeight="1">
      <c r="B46" s="43" t="s">
        <v>71</v>
      </c>
      <c r="C46" s="19" t="s">
        <v>72</v>
      </c>
      <c r="D46" s="20">
        <f>D47</f>
        <v>0</v>
      </c>
      <c r="E46" s="20">
        <f t="shared" ref="E46:F46" si="11">E47</f>
        <v>0</v>
      </c>
      <c r="F46" s="25">
        <f t="shared" si="11"/>
        <v>0</v>
      </c>
    </row>
    <row r="47" spans="2:6" ht="39.75" customHeight="1">
      <c r="B47" s="38" t="s">
        <v>73</v>
      </c>
      <c r="C47" s="39" t="s">
        <v>74</v>
      </c>
      <c r="D47" s="40">
        <f>[2]доходы1!D128</f>
        <v>0</v>
      </c>
      <c r="E47" s="40">
        <f>[2]доходы1!E128</f>
        <v>0</v>
      </c>
      <c r="F47" s="40">
        <f>[2]доходы1!F128</f>
        <v>0</v>
      </c>
    </row>
  </sheetData>
  <mergeCells count="4">
    <mergeCell ref="E3:F3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МБТ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2023-09-13T09:13:34Z</cp:lastPrinted>
  <dcterms:created xsi:type="dcterms:W3CDTF">2016-11-24T08:46:03Z</dcterms:created>
  <dcterms:modified xsi:type="dcterms:W3CDTF">2023-09-15T07:09:22Z</dcterms:modified>
</cp:coreProperties>
</file>