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8960" windowHeight="11760"/>
  </bookViews>
  <sheets>
    <sheet name="доходы" sheetId="9" r:id="rId1"/>
  </sheets>
  <externalReferences>
    <externalReference r:id="rId2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Print_Area" localSheetId="0">доходы!$B$1:$F$124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F97" i="9" l="1"/>
  <c r="E97" i="9"/>
  <c r="D97" i="9"/>
  <c r="F95" i="9" l="1"/>
  <c r="E95" i="9"/>
  <c r="D95" i="9"/>
  <c r="F93" i="9" l="1"/>
  <c r="E93" i="9"/>
  <c r="D93" i="9"/>
  <c r="E99" i="9"/>
  <c r="F99" i="9"/>
  <c r="F92" i="9" l="1"/>
  <c r="F77" i="9"/>
  <c r="E77" i="9"/>
  <c r="D77" i="9"/>
  <c r="F35" i="9" l="1"/>
  <c r="E104" i="9"/>
  <c r="E30" i="9" l="1"/>
  <c r="E26" i="9"/>
  <c r="D35" i="9" l="1"/>
  <c r="E48" i="9" l="1"/>
  <c r="E15" i="9"/>
  <c r="D15" i="9"/>
  <c r="D33" i="9" l="1"/>
  <c r="D99" i="9" l="1"/>
  <c r="D92" i="9" s="1"/>
  <c r="F15" i="9" l="1"/>
  <c r="D30" i="9"/>
  <c r="F104" i="9" l="1"/>
  <c r="D104" i="9"/>
  <c r="F106" i="9"/>
  <c r="E106" i="9"/>
  <c r="D106" i="9"/>
  <c r="E35" i="9"/>
  <c r="F33" i="9" l="1"/>
  <c r="E33" i="9"/>
  <c r="F121" i="9" l="1"/>
  <c r="F120" i="9" s="1"/>
  <c r="E121" i="9"/>
  <c r="D121" i="9"/>
  <c r="D120" i="9" s="1"/>
  <c r="E120" i="9"/>
  <c r="F111" i="9"/>
  <c r="E111" i="9"/>
  <c r="D111" i="9"/>
  <c r="D108" i="9" s="1"/>
  <c r="F109" i="9"/>
  <c r="E109" i="9"/>
  <c r="D109" i="9"/>
  <c r="F102" i="9"/>
  <c r="E102" i="9"/>
  <c r="D102" i="9"/>
  <c r="D101" i="9" s="1"/>
  <c r="F86" i="9"/>
  <c r="E86" i="9"/>
  <c r="F83" i="9"/>
  <c r="F82" i="9" s="1"/>
  <c r="E83" i="9"/>
  <c r="E82" i="9" s="1"/>
  <c r="D83" i="9"/>
  <c r="D82" i="9" s="1"/>
  <c r="D81" i="9" s="1"/>
  <c r="F75" i="9"/>
  <c r="E75" i="9"/>
  <c r="D75" i="9"/>
  <c r="F73" i="9"/>
  <c r="E73" i="9"/>
  <c r="D73" i="9"/>
  <c r="F70" i="9"/>
  <c r="F69" i="9" s="1"/>
  <c r="E70" i="9"/>
  <c r="E69" i="9" s="1"/>
  <c r="D70" i="9"/>
  <c r="D69" i="9" s="1"/>
  <c r="F67" i="9"/>
  <c r="F66" i="9" s="1"/>
  <c r="E67" i="9"/>
  <c r="E66" i="9" s="1"/>
  <c r="D67" i="9"/>
  <c r="D66" i="9" s="1"/>
  <c r="F64" i="9"/>
  <c r="F63" i="9" s="1"/>
  <c r="E64" i="9"/>
  <c r="E63" i="9" s="1"/>
  <c r="D64" i="9"/>
  <c r="D63" i="9" s="1"/>
  <c r="F61" i="9"/>
  <c r="F60" i="9" s="1"/>
  <c r="E61" i="9"/>
  <c r="E60" i="9" s="1"/>
  <c r="D61" i="9"/>
  <c r="D60" i="9" s="1"/>
  <c r="F57" i="9"/>
  <c r="E57" i="9"/>
  <c r="D57" i="9"/>
  <c r="F55" i="9"/>
  <c r="E55" i="9"/>
  <c r="D55" i="9"/>
  <c r="F51" i="9"/>
  <c r="F50" i="9" s="1"/>
  <c r="E51" i="9"/>
  <c r="E50" i="9" s="1"/>
  <c r="D51" i="9"/>
  <c r="D50" i="9" s="1"/>
  <c r="F48" i="9"/>
  <c r="D48" i="9"/>
  <c r="F46" i="9"/>
  <c r="E46" i="9"/>
  <c r="D46" i="9"/>
  <c r="F42" i="9"/>
  <c r="F41" i="9" s="1"/>
  <c r="F40" i="9" s="1"/>
  <c r="E42" i="9"/>
  <c r="E41" i="9" s="1"/>
  <c r="E40" i="9" s="1"/>
  <c r="D42" i="9"/>
  <c r="D41" i="9" s="1"/>
  <c r="D40" i="9" s="1"/>
  <c r="F38" i="9"/>
  <c r="F37" i="9" s="1"/>
  <c r="E38" i="9"/>
  <c r="E37" i="9" s="1"/>
  <c r="D38" i="9"/>
  <c r="D37" i="9" s="1"/>
  <c r="F30" i="9"/>
  <c r="F26" i="9"/>
  <c r="F25" i="9" s="1"/>
  <c r="E25" i="9"/>
  <c r="D26" i="9"/>
  <c r="D25" i="9" s="1"/>
  <c r="F20" i="9"/>
  <c r="F19" i="9" s="1"/>
  <c r="E20" i="9"/>
  <c r="E19" i="9" s="1"/>
  <c r="D20" i="9"/>
  <c r="D19" i="9" s="1"/>
  <c r="F14" i="9"/>
  <c r="E14" i="9"/>
  <c r="D14" i="9"/>
  <c r="D72" i="9" l="1"/>
  <c r="D54" i="9"/>
  <c r="D53" i="9" s="1"/>
  <c r="E72" i="9"/>
  <c r="F45" i="9"/>
  <c r="F44" i="9" s="1"/>
  <c r="E45" i="9"/>
  <c r="E44" i="9" s="1"/>
  <c r="D45" i="9"/>
  <c r="D44" i="9" s="1"/>
  <c r="F101" i="9"/>
  <c r="F54" i="9"/>
  <c r="F53" i="9" s="1"/>
  <c r="E59" i="9"/>
  <c r="D59" i="9"/>
  <c r="E81" i="9"/>
  <c r="F81" i="9"/>
  <c r="E101" i="9"/>
  <c r="E108" i="9"/>
  <c r="F32" i="9"/>
  <c r="F29" i="9" s="1"/>
  <c r="D32" i="9"/>
  <c r="D29" i="9" s="1"/>
  <c r="E32" i="9"/>
  <c r="E29" i="9" s="1"/>
  <c r="F59" i="9"/>
  <c r="F108" i="9"/>
  <c r="E54" i="9"/>
  <c r="E53" i="9" s="1"/>
  <c r="F72" i="9"/>
  <c r="E79" i="9" l="1"/>
  <c r="F80" i="9"/>
  <c r="F79" i="9" s="1"/>
  <c r="E13" i="9"/>
  <c r="D13" i="9"/>
  <c r="F13" i="9"/>
  <c r="E124" i="9" l="1"/>
  <c r="F124" i="9"/>
  <c r="D79" i="9"/>
  <c r="D124" i="9" s="1"/>
</calcChain>
</file>

<file path=xl/sharedStrings.xml><?xml version="1.0" encoding="utf-8"?>
<sst xmlns="http://schemas.openxmlformats.org/spreadsheetml/2006/main" count="236" uniqueCount="231">
  <si>
    <t>рублей</t>
  </si>
  <si>
    <t>к решению Совета депутатов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</si>
  <si>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</si>
  <si>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</si>
  <si>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</si>
  <si>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</si>
  <si>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</si>
  <si>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</si>
  <si>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</si>
  <si>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</si>
  <si>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</si>
  <si>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</si>
  <si>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</si>
  <si>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</si>
  <si>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</si>
  <si>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</si>
  <si>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</si>
  <si>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</si>
  <si>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</si>
  <si>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</si>
  <si>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</si>
  <si>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</si>
  <si>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</si>
  <si>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</si>
  <si>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</si>
  <si>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</si>
  <si>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</si>
  <si>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</si>
  <si>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</si>
  <si>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</si>
  <si>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</si>
  <si>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</si>
  <si>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</si>
  <si>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</si>
  <si>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</si>
  <si>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</si>
  <si>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</si>
  <si>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</si>
  <si>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</si>
  <si>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</si>
  <si>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</si>
  <si>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</si>
  <si>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</si>
  <si>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</si>
  <si>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</si>
  <si>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</si>
  <si>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</si>
  <si>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</si>
  <si>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</si>
  <si>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</si>
  <si>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</si>
  <si>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</si>
  <si>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</si>
  <si>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</si>
  <si>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</si>
  <si>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</si>
  <si>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</si>
  <si>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</si>
  <si>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</si>
  <si>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</si>
  <si>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</si>
  <si>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</si>
  <si>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</si>
  <si>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</si>
  <si>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</si>
  <si>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</si>
  <si>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</si>
  <si>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</si>
  <si>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</si>
  <si>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</si>
  <si>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</si>
  <si>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</si>
  <si>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</si>
  <si>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</si>
  <si>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</si>
  <si>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</si>
  <si>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</si>
  <si>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</si>
  <si>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</si>
  <si>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</si>
  <si>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</si>
  <si>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</si>
  <si>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</si>
  <si>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</si>
  <si>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</si>
  <si>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</si>
  <si>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</si>
  <si>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</si>
  <si>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</si>
  <si>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</si>
  <si>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</si>
  <si>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</si>
  <si>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</si>
  <si>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</si>
  <si>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</si>
  <si>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</si>
  <si>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</si>
  <si>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</si>
  <si>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</si>
  <si>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</si>
  <si>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</si>
  <si>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</si>
  <si>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</si>
  <si>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</si>
  <si>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</si>
  <si>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</si>
  <si>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</si>
  <si>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</si>
  <si>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</si>
  <si>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</si>
  <si>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</si>
  <si>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</si>
  <si>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</si>
  <si>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</si>
  <si>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</si>
  <si>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</si>
  <si>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</si>
  <si>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</si>
  <si>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</si>
  <si>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</si>
  <si>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</si>
  <si>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</si>
  <si>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</si>
  <si>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</si>
  <si>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</si>
  <si>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</si>
  <si>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</si>
  <si>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</si>
  <si>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</si>
  <si>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</si>
  <si>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</si>
  <si>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</si>
  <si>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</si>
  <si>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</si>
  <si>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</si>
  <si>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</si>
  <si>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</si>
  <si>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</si>
  <si>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</si>
  <si>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</si>
  <si>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</si>
  <si>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</si>
  <si>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</si>
  <si>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</si>
  <si>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</si>
  <si>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</si>
  <si>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</si>
  <si>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</si>
  <si>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</si>
  <si>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</si>
  <si>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</si>
  <si>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</si>
  <si>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</si>
  <si>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</si>
  <si>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</si>
  <si>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</si>
  <si>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</si>
  <si>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</si>
  <si>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</si>
  <si>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</si>
  <si>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</si>
  <si>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</si>
  <si>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</si>
  <si>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</si>
  <si>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</si>
  <si>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</si>
  <si>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</si>
  <si>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</si>
  <si>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</si>
  <si>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</si>
  <si>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</si>
  <si>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</si>
  <si>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</si>
  <si>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>Прочие дотации бюджетам сельских поселений</t>
  </si>
  <si>
    <t>МУНИЦИПАЛЬНОГО ОБРАЗОВАНИЯ НИЖНЕПАВЛОВСКИЙ СЕЛЬСОВЕТ</t>
  </si>
  <si>
    <t>Приложение №1</t>
  </si>
  <si>
    <t>2 02 49999 00 0000 000</t>
  </si>
  <si>
    <t>Прочие межбюджетные трансферты</t>
  </si>
  <si>
    <t>2 02 35118 10 0000 150</t>
  </si>
  <si>
    <t>2 02 29999 10 0000 150</t>
  </si>
  <si>
    <t>2 02 35930 10 0000 150</t>
  </si>
  <si>
    <t>2 07 05030 10 0000 150</t>
  </si>
  <si>
    <t>2 02 10000 00 0000 150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</si>
  <si>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</si>
  <si>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</si>
  <si>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</si>
  <si>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</si>
  <si>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</si>
  <si>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2 02 20077 10 0000 150</t>
  </si>
  <si>
    <t>2 02 00000 00 0000 150</t>
  </si>
  <si>
    <t>2 02 20077 00 0000 150</t>
  </si>
  <si>
    <t>Субсидии бюджетам субъектов Российской Федерации и муниципальных образований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</si>
  <si>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</si>
  <si>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</si>
  <si>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2 02 16001 00 0000 150</t>
  </si>
  <si>
    <t>2 02 16001 10 0000 150</t>
  </si>
  <si>
    <t>2 02 16001 10 0001 150</t>
  </si>
  <si>
    <t>2 02 16001 10 0002 150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</si>
  <si>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</si>
  <si>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2 02 20216 00 0000 150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</si>
  <si>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</si>
  <si>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</si>
  <si>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</si>
  <si>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</si>
  <si>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Прочие субсидии</t>
  </si>
  <si>
    <t>НА 2023 ГОД  И ПЛАНОВЫЙ ПЕРИОД 2024, 2025 ГОДЫ</t>
  </si>
  <si>
    <t>1 17 15030 10 1416 150</t>
  </si>
  <si>
    <t>Инициативные платежи, зачисляемые в бюджеты сельских поселений (устройство уличного освещения в с. Нижняя Павловка)</t>
  </si>
  <si>
    <t>Прочие платежи, зачисляемые в бюджеты сельских поселений</t>
  </si>
  <si>
    <t>Дотации бюджетам  бюджетной системы РФ</t>
  </si>
  <si>
    <t>2 02 19999 00 0000 150</t>
  </si>
  <si>
    <t>2 02 19999 10 0001 150</t>
  </si>
  <si>
    <t>Прочие дотации бюджетам сельских поселений для уплаты налога на имущество</t>
  </si>
  <si>
    <t>2 02 19999 10 0002 150</t>
  </si>
  <si>
    <t>Прочие дотации бюджетам сельских поселений для осуществления органами местного самоуправления полномочий по решению вопросов местного значения, источником финансирования которых являются средства районного бюджета</t>
  </si>
  <si>
    <t>2 02 19999 10 6111 150</t>
  </si>
  <si>
    <t>Прочие дотации бюджетам сельских поселений для обеспечения повышения оплаты труда отдельных категорий работников</t>
  </si>
  <si>
    <t>2 02 19999 10 6888 150</t>
  </si>
  <si>
    <t>Прочие дотации бюджетам сельских поселений для обеспечения минимального размера оплаты труда работников бюджетной сферы, источником финансирования которых являются средства областного бюджета</t>
  </si>
  <si>
    <t>Софинансирование расходов инициативное бюджетирование</t>
  </si>
  <si>
    <t>Субсидии бюджетам сельских поселений на осуществление дорожной деятельности</t>
  </si>
  <si>
    <t>Субсидии бюджетам сельских поселений на софинансирование капитальных вложений</t>
  </si>
  <si>
    <t>2 02 25576 00 0000 150</t>
  </si>
  <si>
    <t>Реализация мероприятий по переселению граждан из жилых домов, признанных аварийными после 1 января 2017 года, находящихся под угрозой обрушения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</si>
  <si>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</si>
  <si>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</si>
  <si>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2 02 19999 10 0060 150</t>
  </si>
  <si>
    <t>Прочие дотации бюджетам сельских поселений для софинансирования социально-значимых мероприятий</t>
  </si>
  <si>
    <t>муниципального образования</t>
  </si>
  <si>
    <t>Нижнепавловский сельсовет</t>
  </si>
  <si>
    <t>от 28.09.2023 №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</si>
</sst>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0\ 0\ 0000;;"/>
    <numFmt numFmtId="166" formatCode="_-* #,##0.0_р_._-;\-* #,##0.0_р_._-;_-* &quot;-&quot;??_р_._-;_-@_-"/>
    <numFmt numFmtId="167" formatCode="0_ ;[Red]\-0\ "/>
    <numFmt numFmtId="168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2" applyFont="1" applyFill="1" applyAlignment="1" applyProtection="1"/>
    <xf numFmtId="0" fontId="3" fillId="0" borderId="0" xfId="22" applyFont="1" applyFill="1" applyAlignment="1" applyProtection="1">
      <alignment wrapText="1"/>
    </xf>
    <xf numFmtId="0" fontId="3" fillId="0" borderId="0" xfId="22" applyFont="1" applyFill="1" applyProtection="1"/>
    <xf numFmtId="166" fontId="3" fillId="0" borderId="0" xfId="23" applyNumberFormat="1" applyFont="1" applyFill="1" applyProtection="1"/>
    <xf numFmtId="0" fontId="3" fillId="0" borderId="0" xfId="22" applyFont="1" applyFill="1" applyProtection="1">
      <protection locked="0"/>
    </xf>
    <xf numFmtId="0" fontId="3" fillId="0" borderId="0" xfId="22" applyFont="1"/>
    <xf numFmtId="0" fontId="3" fillId="0" borderId="0" xfId="22" applyFont="1" applyFill="1" applyAlignment="1" applyProtection="1">
      <protection locked="0"/>
    </xf>
    <xf numFmtId="166" fontId="3" fillId="0" borderId="0" xfId="23" applyNumberFormat="1" applyFont="1" applyFill="1" applyAlignment="1" applyProtection="1">
      <alignment horizontal="center"/>
      <protection locked="0"/>
    </xf>
    <xf numFmtId="166" fontId="3" fillId="0" borderId="0" xfId="23" applyNumberFormat="1" applyFont="1" applyFill="1" applyAlignment="1" applyProtection="1">
      <alignment horizontal="right"/>
      <protection locked="0"/>
    </xf>
    <xf numFmtId="0" fontId="7" fillId="0" borderId="10" xfId="22" applyFont="1" applyBorder="1" applyAlignment="1">
      <alignment horizontal="center" vertical="center" wrapText="1"/>
    </xf>
    <xf numFmtId="0" fontId="7" fillId="0" borderId="11" xfId="22" applyFont="1" applyBorder="1" applyAlignment="1">
      <alignment horizontal="center" vertical="center" wrapText="1"/>
    </xf>
    <xf numFmtId="0" fontId="8" fillId="3" borderId="6" xfId="22" applyFont="1" applyFill="1" applyBorder="1" applyAlignment="1">
      <alignment horizontal="center" vertical="center" wrapText="1"/>
    </xf>
    <xf numFmtId="0" fontId="8" fillId="3" borderId="5" xfId="22" applyFont="1" applyFill="1" applyBorder="1" applyAlignment="1">
      <alignment horizontal="center" vertical="center" wrapText="1"/>
    </xf>
    <xf numFmtId="0" fontId="2" fillId="0" borderId="0" xfId="22" applyFont="1"/>
    <xf numFmtId="0" fontId="8" fillId="0" borderId="4" xfId="22" applyFont="1" applyBorder="1" applyAlignment="1">
      <alignment horizontal="center" vertical="center" wrapText="1"/>
    </xf>
    <xf numFmtId="0" fontId="8" fillId="0" borderId="2" xfId="22" applyFont="1" applyBorder="1" applyAlignment="1">
      <alignment horizontal="left" vertical="top" wrapText="1"/>
    </xf>
    <xf numFmtId="0" fontId="7" fillId="0" borderId="4" xfId="22" applyFont="1" applyBorder="1" applyAlignment="1">
      <alignment horizontal="center" vertical="center" wrapText="1"/>
    </xf>
    <xf numFmtId="0" fontId="7" fillId="0" borderId="2" xfId="22" applyFont="1" applyBorder="1" applyAlignment="1">
      <alignment horizontal="left" vertical="top" wrapText="1"/>
    </xf>
    <xf numFmtId="49" fontId="2" fillId="2" borderId="4" xfId="22" applyNumberFormat="1" applyFont="1" applyFill="1" applyBorder="1" applyAlignment="1" applyProtection="1">
      <alignment horizontal="center"/>
    </xf>
    <xf numFmtId="0" fontId="2" fillId="2" borderId="2" xfId="22" applyNumberFormat="1" applyFont="1" applyFill="1" applyBorder="1" applyAlignment="1" applyProtection="1">
      <alignment horizontal="left" vertical="center" wrapText="1"/>
    </xf>
    <xf numFmtId="49" fontId="3" fillId="2" borderId="4" xfId="22" applyNumberFormat="1" applyFont="1" applyFill="1" applyBorder="1" applyAlignment="1" applyProtection="1">
      <alignment horizontal="center"/>
    </xf>
    <xf numFmtId="0" fontId="3" fillId="2" borderId="2" xfId="22" applyNumberFormat="1" applyFont="1" applyFill="1" applyBorder="1" applyAlignment="1" applyProtection="1">
      <alignment horizontal="left" vertical="center" wrapText="1"/>
    </xf>
    <xf numFmtId="49" fontId="3" fillId="0" borderId="4" xfId="22" applyNumberFormat="1" applyFont="1" applyFill="1" applyBorder="1" applyAlignment="1" applyProtection="1">
      <alignment horizontal="center"/>
    </xf>
    <xf numFmtId="0" fontId="3" fillId="0" borderId="2" xfId="22" applyNumberFormat="1" applyFont="1" applyFill="1" applyBorder="1" applyAlignment="1" applyProtection="1">
      <alignment horizontal="left" vertical="center" wrapText="1"/>
    </xf>
    <xf numFmtId="0" fontId="8" fillId="3" borderId="4" xfId="22" applyFont="1" applyFill="1" applyBorder="1" applyAlignment="1">
      <alignment horizontal="center" vertical="center" wrapText="1"/>
    </xf>
    <xf numFmtId="0" fontId="8" fillId="3" borderId="2" xfId="22" applyFont="1" applyFill="1" applyBorder="1" applyAlignment="1">
      <alignment horizontal="left" vertical="center" wrapText="1"/>
    </xf>
    <xf numFmtId="0" fontId="9" fillId="0" borderId="2" xfId="22" applyFont="1" applyBorder="1" applyAlignment="1">
      <alignment horizontal="left" vertical="top" wrapText="1"/>
    </xf>
    <xf numFmtId="49" fontId="3" fillId="0" borderId="4" xfId="22" applyNumberFormat="1" applyFont="1" applyBorder="1" applyAlignment="1" applyProtection="1">
      <alignment horizontal="center"/>
    </xf>
    <xf numFmtId="0" fontId="3" fillId="0" borderId="2" xfId="22" applyFont="1" applyBorder="1" applyAlignment="1">
      <alignment horizontal="left" vertical="top" wrapText="1"/>
    </xf>
    <xf numFmtId="0" fontId="9" fillId="0" borderId="4" xfId="22" applyFont="1" applyBorder="1" applyAlignment="1">
      <alignment horizontal="center" vertical="center" wrapText="1"/>
    </xf>
    <xf numFmtId="0" fontId="7" fillId="0" borderId="8" xfId="22" applyFont="1" applyBorder="1" applyAlignment="1">
      <alignment horizontal="center" vertical="center" wrapText="1"/>
    </xf>
    <xf numFmtId="0" fontId="8" fillId="0" borderId="1" xfId="22" applyFont="1" applyBorder="1" applyAlignment="1">
      <alignment wrapText="1"/>
    </xf>
    <xf numFmtId="0" fontId="3" fillId="0" borderId="0" xfId="22" applyFont="1" applyAlignment="1">
      <alignment vertical="center"/>
    </xf>
    <xf numFmtId="0" fontId="7" fillId="4" borderId="4" xfId="22" applyFont="1" applyFill="1" applyBorder="1" applyAlignment="1">
      <alignment horizontal="center" vertical="center" wrapText="1"/>
    </xf>
    <xf numFmtId="0" fontId="7" fillId="4" borderId="2" xfId="22" applyFont="1" applyFill="1" applyBorder="1" applyAlignment="1">
      <alignment horizontal="left" vertical="top" wrapText="1"/>
    </xf>
    <xf numFmtId="0" fontId="3" fillId="4" borderId="2" xfId="2" applyFont="1" applyFill="1" applyBorder="1" applyAlignment="1">
      <alignment vertical="top" wrapText="1"/>
    </xf>
    <xf numFmtId="49" fontId="7" fillId="4" borderId="4" xfId="22" applyNumberFormat="1" applyFont="1" applyFill="1" applyBorder="1" applyAlignment="1">
      <alignment horizontal="center" vertical="center" wrapText="1"/>
    </xf>
    <xf numFmtId="0" fontId="10" fillId="4" borderId="2" xfId="22" applyFont="1" applyFill="1" applyBorder="1" applyAlignment="1">
      <alignment horizontal="left" vertical="top" wrapText="1"/>
    </xf>
    <xf numFmtId="0" fontId="8" fillId="4" borderId="4" xfId="22" applyFont="1" applyFill="1" applyBorder="1" applyAlignment="1">
      <alignment horizontal="center" vertical="center" wrapText="1"/>
    </xf>
    <xf numFmtId="0" fontId="10" fillId="0" borderId="2" xfId="22" applyFont="1" applyBorder="1" applyAlignment="1">
      <alignment horizontal="left" vertical="top" wrapText="1"/>
    </xf>
    <xf numFmtId="4" fontId="7" fillId="0" borderId="2" xfId="22" applyNumberFormat="1" applyFont="1" applyBorder="1" applyAlignment="1">
      <alignment horizontal="center" wrapText="1"/>
    </xf>
    <xf numFmtId="4" fontId="7" fillId="0" borderId="3" xfId="22" applyNumberFormat="1" applyFont="1" applyBorder="1" applyAlignment="1">
      <alignment horizontal="center" wrapText="1"/>
    </xf>
    <xf numFmtId="4" fontId="10" fillId="0" borderId="2" xfId="22" applyNumberFormat="1" applyFont="1" applyBorder="1" applyAlignment="1">
      <alignment horizontal="center" wrapText="1"/>
    </xf>
    <xf numFmtId="4" fontId="8" fillId="3" borderId="5" xfId="22" applyNumberFormat="1" applyFont="1" applyFill="1" applyBorder="1" applyAlignment="1">
      <alignment horizontal="center" vertical="center" wrapText="1"/>
    </xf>
    <xf numFmtId="4" fontId="8" fillId="3" borderId="7" xfId="22" applyNumberFormat="1" applyFont="1" applyFill="1" applyBorder="1" applyAlignment="1">
      <alignment horizontal="center" vertical="center" wrapText="1"/>
    </xf>
    <xf numFmtId="4" fontId="8" fillId="0" borderId="2" xfId="22" applyNumberFormat="1" applyFont="1" applyBorder="1" applyAlignment="1">
      <alignment horizontal="center" wrapText="1"/>
    </xf>
    <xf numFmtId="4" fontId="8" fillId="0" borderId="3" xfId="22" applyNumberFormat="1" applyFont="1" applyBorder="1" applyAlignment="1">
      <alignment horizontal="center" wrapText="1"/>
    </xf>
    <xf numFmtId="4" fontId="7" fillId="4" borderId="2" xfId="22" applyNumberFormat="1" applyFont="1" applyFill="1" applyBorder="1" applyAlignment="1">
      <alignment horizontal="center" wrapText="1"/>
    </xf>
    <xf numFmtId="4" fontId="8" fillId="3" borderId="2" xfId="22" applyNumberFormat="1" applyFont="1" applyFill="1" applyBorder="1" applyAlignment="1">
      <alignment horizontal="center" vertical="center" wrapText="1"/>
    </xf>
    <xf numFmtId="4" fontId="10" fillId="0" borderId="3" xfId="22" applyNumberFormat="1" applyFont="1" applyBorder="1" applyAlignment="1">
      <alignment horizontal="center" wrapText="1"/>
    </xf>
    <xf numFmtId="4" fontId="9" fillId="0" borderId="2" xfId="22" applyNumberFormat="1" applyFont="1" applyBorder="1" applyAlignment="1">
      <alignment horizontal="center" wrapText="1"/>
    </xf>
    <xf numFmtId="4" fontId="10" fillId="0" borderId="2" xfId="22" applyNumberFormat="1" applyFont="1" applyFill="1" applyBorder="1" applyAlignment="1">
      <alignment horizontal="center" wrapText="1"/>
    </xf>
    <xf numFmtId="4" fontId="7" fillId="0" borderId="2" xfId="22" applyNumberFormat="1" applyFont="1" applyFill="1" applyBorder="1" applyAlignment="1">
      <alignment horizontal="center" wrapText="1"/>
    </xf>
    <xf numFmtId="4" fontId="10" fillId="4" borderId="2" xfId="22" applyNumberFormat="1" applyFont="1" applyFill="1" applyBorder="1" applyAlignment="1">
      <alignment horizontal="center" wrapText="1"/>
    </xf>
    <xf numFmtId="4" fontId="7" fillId="5" borderId="3" xfId="22" applyNumberFormat="1" applyFont="1" applyFill="1" applyBorder="1" applyAlignment="1">
      <alignment horizontal="center" wrapText="1"/>
    </xf>
    <xf numFmtId="4" fontId="10" fillId="5" borderId="3" xfId="22" applyNumberFormat="1" applyFont="1" applyFill="1" applyBorder="1" applyAlignment="1">
      <alignment horizontal="center" wrapText="1"/>
    </xf>
    <xf numFmtId="4" fontId="7" fillId="4" borderId="3" xfId="22" applyNumberFormat="1" applyFont="1" applyFill="1" applyBorder="1" applyAlignment="1">
      <alignment horizontal="center" wrapText="1"/>
    </xf>
    <xf numFmtId="4" fontId="8" fillId="6" borderId="1" xfId="22" applyNumberFormat="1" applyFont="1" applyFill="1" applyBorder="1" applyAlignment="1">
      <alignment horizontal="center" wrapText="1"/>
    </xf>
    <xf numFmtId="4" fontId="8" fillId="6" borderId="9" xfId="22" applyNumberFormat="1" applyFont="1" applyFill="1" applyBorder="1" applyAlignment="1">
      <alignment horizontal="center" wrapText="1"/>
    </xf>
    <xf numFmtId="0" fontId="3" fillId="0" borderId="0" xfId="22" applyFont="1" applyFill="1" applyAlignment="1" applyProtection="1">
      <alignment horizontal="center"/>
    </xf>
    <xf numFmtId="168" fontId="7" fillId="4" borderId="4" xfId="22" applyNumberFormat="1" applyFont="1" applyFill="1" applyBorder="1" applyAlignment="1">
      <alignment horizontal="center" vertical="center" wrapText="1"/>
    </xf>
    <xf numFmtId="0" fontId="3" fillId="0" borderId="0" xfId="22" applyFont="1" applyFill="1" applyAlignment="1" applyProtection="1">
      <alignment horizontal="left" wrapText="1"/>
    </xf>
    <xf numFmtId="0" fontId="3" fillId="0" borderId="0" xfId="22" applyFont="1" applyFill="1" applyAlignment="1" applyProtection="1">
      <alignment horizontal="center" vertical="center"/>
      <protection locked="0"/>
    </xf>
    <xf numFmtId="0" fontId="3" fillId="0" borderId="0" xfId="22" applyFont="1" applyFill="1" applyAlignment="1" applyProtection="1">
      <alignment horizontal="center" vertical="center"/>
    </xf>
  </cellXfs>
  <cellStyles count="26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 8 2" xfId="24"/>
    <cellStyle name="Финансовый 2" xfId="3"/>
    <cellStyle name="Финансовый 4" xfId="23"/>
    <cellStyle name="Финансовый 4 2" xfId="25"/>
  </cellStyles>
  <dxfs count="0"/>
  <tableStyles count="0" defaultTableStyle="TableStyleMedium9" defaultPivotStyle="PivotStyleLight16"/>
  <colors>
    <mruColors>
      <color rgb="FFCCFFFF"/>
      <color rgb="FFFFFFCC"/>
      <color rgb="FFB7DEE8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4"/>
  <sheetViews>
    <sheetView tabSelected="1" view="pageBreakPreview" zoomScale="118" zoomScaleNormal="120" zoomScaleSheetLayoutView="118" workbookViewId="0">
      <selection activeCell="E5" sqref="E5"/>
    </sheetView>
  </sheetViews>
  <sheetFormatPr defaultRowHeight="12.75" x14ac:dyDescent="0.2"/>
  <cols>
    <col min="1" max="1" width="0.140625" style="6" customWidth="1"/>
    <col min="2" max="2" width="21.28515625" style="33" customWidth="1"/>
    <col min="3" max="3" width="48.85546875" style="6" customWidth="1"/>
    <col min="4" max="6" width="13.7109375" style="6" customWidth="1"/>
    <col min="7" max="256" width="9.140625" style="6"/>
    <col min="257" max="257" width="0.140625" style="6" customWidth="1"/>
    <col min="258" max="258" width="22" style="6" customWidth="1"/>
    <col min="259" max="259" width="51" style="6" customWidth="1"/>
    <col min="260" max="262" width="13.7109375" style="6" customWidth="1"/>
    <col min="263" max="512" width="9.140625" style="6"/>
    <col min="513" max="513" width="0.140625" style="6" customWidth="1"/>
    <col min="514" max="514" width="22" style="6" customWidth="1"/>
    <col min="515" max="515" width="51" style="6" customWidth="1"/>
    <col min="516" max="518" width="13.7109375" style="6" customWidth="1"/>
    <col min="519" max="768" width="9.140625" style="6"/>
    <col min="769" max="769" width="0.140625" style="6" customWidth="1"/>
    <col min="770" max="770" width="22" style="6" customWidth="1"/>
    <col min="771" max="771" width="51" style="6" customWidth="1"/>
    <col min="772" max="774" width="13.7109375" style="6" customWidth="1"/>
    <col min="775" max="1024" width="9.140625" style="6"/>
    <col min="1025" max="1025" width="0.140625" style="6" customWidth="1"/>
    <col min="1026" max="1026" width="22" style="6" customWidth="1"/>
    <col min="1027" max="1027" width="51" style="6" customWidth="1"/>
    <col min="1028" max="1030" width="13.7109375" style="6" customWidth="1"/>
    <col min="1031" max="1280" width="9.140625" style="6"/>
    <col min="1281" max="1281" width="0.140625" style="6" customWidth="1"/>
    <col min="1282" max="1282" width="22" style="6" customWidth="1"/>
    <col min="1283" max="1283" width="51" style="6" customWidth="1"/>
    <col min="1284" max="1286" width="13.7109375" style="6" customWidth="1"/>
    <col min="1287" max="1536" width="9.140625" style="6"/>
    <col min="1537" max="1537" width="0.140625" style="6" customWidth="1"/>
    <col min="1538" max="1538" width="22" style="6" customWidth="1"/>
    <col min="1539" max="1539" width="51" style="6" customWidth="1"/>
    <col min="1540" max="1542" width="13.7109375" style="6" customWidth="1"/>
    <col min="1543" max="1792" width="9.140625" style="6"/>
    <col min="1793" max="1793" width="0.140625" style="6" customWidth="1"/>
    <col min="1794" max="1794" width="22" style="6" customWidth="1"/>
    <col min="1795" max="1795" width="51" style="6" customWidth="1"/>
    <col min="1796" max="1798" width="13.7109375" style="6" customWidth="1"/>
    <col min="1799" max="2048" width="9.140625" style="6"/>
    <col min="2049" max="2049" width="0.140625" style="6" customWidth="1"/>
    <col min="2050" max="2050" width="22" style="6" customWidth="1"/>
    <col min="2051" max="2051" width="51" style="6" customWidth="1"/>
    <col min="2052" max="2054" width="13.7109375" style="6" customWidth="1"/>
    <col min="2055" max="2304" width="9.140625" style="6"/>
    <col min="2305" max="2305" width="0.140625" style="6" customWidth="1"/>
    <col min="2306" max="2306" width="22" style="6" customWidth="1"/>
    <col min="2307" max="2307" width="51" style="6" customWidth="1"/>
    <col min="2308" max="2310" width="13.7109375" style="6" customWidth="1"/>
    <col min="2311" max="2560" width="9.140625" style="6"/>
    <col min="2561" max="2561" width="0.140625" style="6" customWidth="1"/>
    <col min="2562" max="2562" width="22" style="6" customWidth="1"/>
    <col min="2563" max="2563" width="51" style="6" customWidth="1"/>
    <col min="2564" max="2566" width="13.7109375" style="6" customWidth="1"/>
    <col min="2567" max="2816" width="9.140625" style="6"/>
    <col min="2817" max="2817" width="0.140625" style="6" customWidth="1"/>
    <col min="2818" max="2818" width="22" style="6" customWidth="1"/>
    <col min="2819" max="2819" width="51" style="6" customWidth="1"/>
    <col min="2820" max="2822" width="13.7109375" style="6" customWidth="1"/>
    <col min="2823" max="3072" width="9.140625" style="6"/>
    <col min="3073" max="3073" width="0.140625" style="6" customWidth="1"/>
    <col min="3074" max="3074" width="22" style="6" customWidth="1"/>
    <col min="3075" max="3075" width="51" style="6" customWidth="1"/>
    <col min="3076" max="3078" width="13.7109375" style="6" customWidth="1"/>
    <col min="3079" max="3328" width="9.140625" style="6"/>
    <col min="3329" max="3329" width="0.140625" style="6" customWidth="1"/>
    <col min="3330" max="3330" width="22" style="6" customWidth="1"/>
    <col min="3331" max="3331" width="51" style="6" customWidth="1"/>
    <col min="3332" max="3334" width="13.7109375" style="6" customWidth="1"/>
    <col min="3335" max="3584" width="9.140625" style="6"/>
    <col min="3585" max="3585" width="0.140625" style="6" customWidth="1"/>
    <col min="3586" max="3586" width="22" style="6" customWidth="1"/>
    <col min="3587" max="3587" width="51" style="6" customWidth="1"/>
    <col min="3588" max="3590" width="13.7109375" style="6" customWidth="1"/>
    <col min="3591" max="3840" width="9.140625" style="6"/>
    <col min="3841" max="3841" width="0.140625" style="6" customWidth="1"/>
    <col min="3842" max="3842" width="22" style="6" customWidth="1"/>
    <col min="3843" max="3843" width="51" style="6" customWidth="1"/>
    <col min="3844" max="3846" width="13.7109375" style="6" customWidth="1"/>
    <col min="3847" max="4096" width="9.140625" style="6"/>
    <col min="4097" max="4097" width="0.140625" style="6" customWidth="1"/>
    <col min="4098" max="4098" width="22" style="6" customWidth="1"/>
    <col min="4099" max="4099" width="51" style="6" customWidth="1"/>
    <col min="4100" max="4102" width="13.7109375" style="6" customWidth="1"/>
    <col min="4103" max="4352" width="9.140625" style="6"/>
    <col min="4353" max="4353" width="0.140625" style="6" customWidth="1"/>
    <col min="4354" max="4354" width="22" style="6" customWidth="1"/>
    <col min="4355" max="4355" width="51" style="6" customWidth="1"/>
    <col min="4356" max="4358" width="13.7109375" style="6" customWidth="1"/>
    <col min="4359" max="4608" width="9.140625" style="6"/>
    <col min="4609" max="4609" width="0.140625" style="6" customWidth="1"/>
    <col min="4610" max="4610" width="22" style="6" customWidth="1"/>
    <col min="4611" max="4611" width="51" style="6" customWidth="1"/>
    <col min="4612" max="4614" width="13.7109375" style="6" customWidth="1"/>
    <col min="4615" max="4864" width="9.140625" style="6"/>
    <col min="4865" max="4865" width="0.140625" style="6" customWidth="1"/>
    <col min="4866" max="4866" width="22" style="6" customWidth="1"/>
    <col min="4867" max="4867" width="51" style="6" customWidth="1"/>
    <col min="4868" max="4870" width="13.7109375" style="6" customWidth="1"/>
    <col min="4871" max="5120" width="9.140625" style="6"/>
    <col min="5121" max="5121" width="0.140625" style="6" customWidth="1"/>
    <col min="5122" max="5122" width="22" style="6" customWidth="1"/>
    <col min="5123" max="5123" width="51" style="6" customWidth="1"/>
    <col min="5124" max="5126" width="13.7109375" style="6" customWidth="1"/>
    <col min="5127" max="5376" width="9.140625" style="6"/>
    <col min="5377" max="5377" width="0.140625" style="6" customWidth="1"/>
    <col min="5378" max="5378" width="22" style="6" customWidth="1"/>
    <col min="5379" max="5379" width="51" style="6" customWidth="1"/>
    <col min="5380" max="5382" width="13.7109375" style="6" customWidth="1"/>
    <col min="5383" max="5632" width="9.140625" style="6"/>
    <col min="5633" max="5633" width="0.140625" style="6" customWidth="1"/>
    <col min="5634" max="5634" width="22" style="6" customWidth="1"/>
    <col min="5635" max="5635" width="51" style="6" customWidth="1"/>
    <col min="5636" max="5638" width="13.7109375" style="6" customWidth="1"/>
    <col min="5639" max="5888" width="9.140625" style="6"/>
    <col min="5889" max="5889" width="0.140625" style="6" customWidth="1"/>
    <col min="5890" max="5890" width="22" style="6" customWidth="1"/>
    <col min="5891" max="5891" width="51" style="6" customWidth="1"/>
    <col min="5892" max="5894" width="13.7109375" style="6" customWidth="1"/>
    <col min="5895" max="6144" width="9.140625" style="6"/>
    <col min="6145" max="6145" width="0.140625" style="6" customWidth="1"/>
    <col min="6146" max="6146" width="22" style="6" customWidth="1"/>
    <col min="6147" max="6147" width="51" style="6" customWidth="1"/>
    <col min="6148" max="6150" width="13.7109375" style="6" customWidth="1"/>
    <col min="6151" max="6400" width="9.140625" style="6"/>
    <col min="6401" max="6401" width="0.140625" style="6" customWidth="1"/>
    <col min="6402" max="6402" width="22" style="6" customWidth="1"/>
    <col min="6403" max="6403" width="51" style="6" customWidth="1"/>
    <col min="6404" max="6406" width="13.7109375" style="6" customWidth="1"/>
    <col min="6407" max="6656" width="9.140625" style="6"/>
    <col min="6657" max="6657" width="0.140625" style="6" customWidth="1"/>
    <col min="6658" max="6658" width="22" style="6" customWidth="1"/>
    <col min="6659" max="6659" width="51" style="6" customWidth="1"/>
    <col min="6660" max="6662" width="13.7109375" style="6" customWidth="1"/>
    <col min="6663" max="6912" width="9.140625" style="6"/>
    <col min="6913" max="6913" width="0.140625" style="6" customWidth="1"/>
    <col min="6914" max="6914" width="22" style="6" customWidth="1"/>
    <col min="6915" max="6915" width="51" style="6" customWidth="1"/>
    <col min="6916" max="6918" width="13.7109375" style="6" customWidth="1"/>
    <col min="6919" max="7168" width="9.140625" style="6"/>
    <col min="7169" max="7169" width="0.140625" style="6" customWidth="1"/>
    <col min="7170" max="7170" width="22" style="6" customWidth="1"/>
    <col min="7171" max="7171" width="51" style="6" customWidth="1"/>
    <col min="7172" max="7174" width="13.7109375" style="6" customWidth="1"/>
    <col min="7175" max="7424" width="9.140625" style="6"/>
    <col min="7425" max="7425" width="0.140625" style="6" customWidth="1"/>
    <col min="7426" max="7426" width="22" style="6" customWidth="1"/>
    <col min="7427" max="7427" width="51" style="6" customWidth="1"/>
    <col min="7428" max="7430" width="13.7109375" style="6" customWidth="1"/>
    <col min="7431" max="7680" width="9.140625" style="6"/>
    <col min="7681" max="7681" width="0.140625" style="6" customWidth="1"/>
    <col min="7682" max="7682" width="22" style="6" customWidth="1"/>
    <col min="7683" max="7683" width="51" style="6" customWidth="1"/>
    <col min="7684" max="7686" width="13.7109375" style="6" customWidth="1"/>
    <col min="7687" max="7936" width="9.140625" style="6"/>
    <col min="7937" max="7937" width="0.140625" style="6" customWidth="1"/>
    <col min="7938" max="7938" width="22" style="6" customWidth="1"/>
    <col min="7939" max="7939" width="51" style="6" customWidth="1"/>
    <col min="7940" max="7942" width="13.7109375" style="6" customWidth="1"/>
    <col min="7943" max="8192" width="9.140625" style="6"/>
    <col min="8193" max="8193" width="0.140625" style="6" customWidth="1"/>
    <col min="8194" max="8194" width="22" style="6" customWidth="1"/>
    <col min="8195" max="8195" width="51" style="6" customWidth="1"/>
    <col min="8196" max="8198" width="13.7109375" style="6" customWidth="1"/>
    <col min="8199" max="8448" width="9.140625" style="6"/>
    <col min="8449" max="8449" width="0.140625" style="6" customWidth="1"/>
    <col min="8450" max="8450" width="22" style="6" customWidth="1"/>
    <col min="8451" max="8451" width="51" style="6" customWidth="1"/>
    <col min="8452" max="8454" width="13.7109375" style="6" customWidth="1"/>
    <col min="8455" max="8704" width="9.140625" style="6"/>
    <col min="8705" max="8705" width="0.140625" style="6" customWidth="1"/>
    <col min="8706" max="8706" width="22" style="6" customWidth="1"/>
    <col min="8707" max="8707" width="51" style="6" customWidth="1"/>
    <col min="8708" max="8710" width="13.7109375" style="6" customWidth="1"/>
    <col min="8711" max="8960" width="9.140625" style="6"/>
    <col min="8961" max="8961" width="0.140625" style="6" customWidth="1"/>
    <col min="8962" max="8962" width="22" style="6" customWidth="1"/>
    <col min="8963" max="8963" width="51" style="6" customWidth="1"/>
    <col min="8964" max="8966" width="13.7109375" style="6" customWidth="1"/>
    <col min="8967" max="9216" width="9.140625" style="6"/>
    <col min="9217" max="9217" width="0.140625" style="6" customWidth="1"/>
    <col min="9218" max="9218" width="22" style="6" customWidth="1"/>
    <col min="9219" max="9219" width="51" style="6" customWidth="1"/>
    <col min="9220" max="9222" width="13.7109375" style="6" customWidth="1"/>
    <col min="9223" max="9472" width="9.140625" style="6"/>
    <col min="9473" max="9473" width="0.140625" style="6" customWidth="1"/>
    <col min="9474" max="9474" width="22" style="6" customWidth="1"/>
    <col min="9475" max="9475" width="51" style="6" customWidth="1"/>
    <col min="9476" max="9478" width="13.7109375" style="6" customWidth="1"/>
    <col min="9479" max="9728" width="9.140625" style="6"/>
    <col min="9729" max="9729" width="0.140625" style="6" customWidth="1"/>
    <col min="9730" max="9730" width="22" style="6" customWidth="1"/>
    <col min="9731" max="9731" width="51" style="6" customWidth="1"/>
    <col min="9732" max="9734" width="13.7109375" style="6" customWidth="1"/>
    <col min="9735" max="9984" width="9.140625" style="6"/>
    <col min="9985" max="9985" width="0.140625" style="6" customWidth="1"/>
    <col min="9986" max="9986" width="22" style="6" customWidth="1"/>
    <col min="9987" max="9987" width="51" style="6" customWidth="1"/>
    <col min="9988" max="9990" width="13.7109375" style="6" customWidth="1"/>
    <col min="9991" max="10240" width="9.140625" style="6"/>
    <col min="10241" max="10241" width="0.140625" style="6" customWidth="1"/>
    <col min="10242" max="10242" width="22" style="6" customWidth="1"/>
    <col min="10243" max="10243" width="51" style="6" customWidth="1"/>
    <col min="10244" max="10246" width="13.7109375" style="6" customWidth="1"/>
    <col min="10247" max="10496" width="9.140625" style="6"/>
    <col min="10497" max="10497" width="0.140625" style="6" customWidth="1"/>
    <col min="10498" max="10498" width="22" style="6" customWidth="1"/>
    <col min="10499" max="10499" width="51" style="6" customWidth="1"/>
    <col min="10500" max="10502" width="13.7109375" style="6" customWidth="1"/>
    <col min="10503" max="10752" width="9.140625" style="6"/>
    <col min="10753" max="10753" width="0.140625" style="6" customWidth="1"/>
    <col min="10754" max="10754" width="22" style="6" customWidth="1"/>
    <col min="10755" max="10755" width="51" style="6" customWidth="1"/>
    <col min="10756" max="10758" width="13.7109375" style="6" customWidth="1"/>
    <col min="10759" max="11008" width="9.140625" style="6"/>
    <col min="11009" max="11009" width="0.140625" style="6" customWidth="1"/>
    <col min="11010" max="11010" width="22" style="6" customWidth="1"/>
    <col min="11011" max="11011" width="51" style="6" customWidth="1"/>
    <col min="11012" max="11014" width="13.7109375" style="6" customWidth="1"/>
    <col min="11015" max="11264" width="9.140625" style="6"/>
    <col min="11265" max="11265" width="0.140625" style="6" customWidth="1"/>
    <col min="11266" max="11266" width="22" style="6" customWidth="1"/>
    <col min="11267" max="11267" width="51" style="6" customWidth="1"/>
    <col min="11268" max="11270" width="13.7109375" style="6" customWidth="1"/>
    <col min="11271" max="11520" width="9.140625" style="6"/>
    <col min="11521" max="11521" width="0.140625" style="6" customWidth="1"/>
    <col min="11522" max="11522" width="22" style="6" customWidth="1"/>
    <col min="11523" max="11523" width="51" style="6" customWidth="1"/>
    <col min="11524" max="11526" width="13.7109375" style="6" customWidth="1"/>
    <col min="11527" max="11776" width="9.140625" style="6"/>
    <col min="11777" max="11777" width="0.140625" style="6" customWidth="1"/>
    <col min="11778" max="11778" width="22" style="6" customWidth="1"/>
    <col min="11779" max="11779" width="51" style="6" customWidth="1"/>
    <col min="11780" max="11782" width="13.7109375" style="6" customWidth="1"/>
    <col min="11783" max="12032" width="9.140625" style="6"/>
    <col min="12033" max="12033" width="0.140625" style="6" customWidth="1"/>
    <col min="12034" max="12034" width="22" style="6" customWidth="1"/>
    <col min="12035" max="12035" width="51" style="6" customWidth="1"/>
    <col min="12036" max="12038" width="13.7109375" style="6" customWidth="1"/>
    <col min="12039" max="12288" width="9.140625" style="6"/>
    <col min="12289" max="12289" width="0.140625" style="6" customWidth="1"/>
    <col min="12290" max="12290" width="22" style="6" customWidth="1"/>
    <col min="12291" max="12291" width="51" style="6" customWidth="1"/>
    <col min="12292" max="12294" width="13.7109375" style="6" customWidth="1"/>
    <col min="12295" max="12544" width="9.140625" style="6"/>
    <col min="12545" max="12545" width="0.140625" style="6" customWidth="1"/>
    <col min="12546" max="12546" width="22" style="6" customWidth="1"/>
    <col min="12547" max="12547" width="51" style="6" customWidth="1"/>
    <col min="12548" max="12550" width="13.7109375" style="6" customWidth="1"/>
    <col min="12551" max="12800" width="9.140625" style="6"/>
    <col min="12801" max="12801" width="0.140625" style="6" customWidth="1"/>
    <col min="12802" max="12802" width="22" style="6" customWidth="1"/>
    <col min="12803" max="12803" width="51" style="6" customWidth="1"/>
    <col min="12804" max="12806" width="13.7109375" style="6" customWidth="1"/>
    <col min="12807" max="13056" width="9.140625" style="6"/>
    <col min="13057" max="13057" width="0.140625" style="6" customWidth="1"/>
    <col min="13058" max="13058" width="22" style="6" customWidth="1"/>
    <col min="13059" max="13059" width="51" style="6" customWidth="1"/>
    <col min="13060" max="13062" width="13.7109375" style="6" customWidth="1"/>
    <col min="13063" max="13312" width="9.140625" style="6"/>
    <col min="13313" max="13313" width="0.140625" style="6" customWidth="1"/>
    <col min="13314" max="13314" width="22" style="6" customWidth="1"/>
    <col min="13315" max="13315" width="51" style="6" customWidth="1"/>
    <col min="13316" max="13318" width="13.7109375" style="6" customWidth="1"/>
    <col min="13319" max="13568" width="9.140625" style="6"/>
    <col min="13569" max="13569" width="0.140625" style="6" customWidth="1"/>
    <col min="13570" max="13570" width="22" style="6" customWidth="1"/>
    <col min="13571" max="13571" width="51" style="6" customWidth="1"/>
    <col min="13572" max="13574" width="13.7109375" style="6" customWidth="1"/>
    <col min="13575" max="13824" width="9.140625" style="6"/>
    <col min="13825" max="13825" width="0.140625" style="6" customWidth="1"/>
    <col min="13826" max="13826" width="22" style="6" customWidth="1"/>
    <col min="13827" max="13827" width="51" style="6" customWidth="1"/>
    <col min="13828" max="13830" width="13.7109375" style="6" customWidth="1"/>
    <col min="13831" max="14080" width="9.140625" style="6"/>
    <col min="14081" max="14081" width="0.140625" style="6" customWidth="1"/>
    <col min="14082" max="14082" width="22" style="6" customWidth="1"/>
    <col min="14083" max="14083" width="51" style="6" customWidth="1"/>
    <col min="14084" max="14086" width="13.7109375" style="6" customWidth="1"/>
    <col min="14087" max="14336" width="9.140625" style="6"/>
    <col min="14337" max="14337" width="0.140625" style="6" customWidth="1"/>
    <col min="14338" max="14338" width="22" style="6" customWidth="1"/>
    <col min="14339" max="14339" width="51" style="6" customWidth="1"/>
    <col min="14340" max="14342" width="13.7109375" style="6" customWidth="1"/>
    <col min="14343" max="14592" width="9.140625" style="6"/>
    <col min="14593" max="14593" width="0.140625" style="6" customWidth="1"/>
    <col min="14594" max="14594" width="22" style="6" customWidth="1"/>
    <col min="14595" max="14595" width="51" style="6" customWidth="1"/>
    <col min="14596" max="14598" width="13.7109375" style="6" customWidth="1"/>
    <col min="14599" max="14848" width="9.140625" style="6"/>
    <col min="14849" max="14849" width="0.140625" style="6" customWidth="1"/>
    <col min="14850" max="14850" width="22" style="6" customWidth="1"/>
    <col min="14851" max="14851" width="51" style="6" customWidth="1"/>
    <col min="14852" max="14854" width="13.7109375" style="6" customWidth="1"/>
    <col min="14855" max="15104" width="9.140625" style="6"/>
    <col min="15105" max="15105" width="0.140625" style="6" customWidth="1"/>
    <col min="15106" max="15106" width="22" style="6" customWidth="1"/>
    <col min="15107" max="15107" width="51" style="6" customWidth="1"/>
    <col min="15108" max="15110" width="13.7109375" style="6" customWidth="1"/>
    <col min="15111" max="15360" width="9.140625" style="6"/>
    <col min="15361" max="15361" width="0.140625" style="6" customWidth="1"/>
    <col min="15362" max="15362" width="22" style="6" customWidth="1"/>
    <col min="15363" max="15363" width="51" style="6" customWidth="1"/>
    <col min="15364" max="15366" width="13.7109375" style="6" customWidth="1"/>
    <col min="15367" max="15616" width="9.140625" style="6"/>
    <col min="15617" max="15617" width="0.140625" style="6" customWidth="1"/>
    <col min="15618" max="15618" width="22" style="6" customWidth="1"/>
    <col min="15619" max="15619" width="51" style="6" customWidth="1"/>
    <col min="15620" max="15622" width="13.7109375" style="6" customWidth="1"/>
    <col min="15623" max="15872" width="9.140625" style="6"/>
    <col min="15873" max="15873" width="0.140625" style="6" customWidth="1"/>
    <col min="15874" max="15874" width="22" style="6" customWidth="1"/>
    <col min="15875" max="15875" width="51" style="6" customWidth="1"/>
    <col min="15876" max="15878" width="13.7109375" style="6" customWidth="1"/>
    <col min="15879" max="16128" width="9.140625" style="6"/>
    <col min="16129" max="16129" width="0.140625" style="6" customWidth="1"/>
    <col min="16130" max="16130" width="22" style="6" customWidth="1"/>
    <col min="16131" max="16131" width="51" style="6" customWidth="1"/>
    <col min="16132" max="16134" width="13.7109375" style="6" customWidth="1"/>
    <col min="16135" max="16384" width="9.140625" style="6"/>
  </cols>
  <sheetData>
    <row r="1" spans="2:10" x14ac:dyDescent="0.2">
      <c r="B1" s="3"/>
      <c r="C1" s="3"/>
      <c r="D1" s="1"/>
      <c r="E1" s="1" t="s">
        <v>175</v>
      </c>
      <c r="F1" s="1"/>
      <c r="G1" s="4"/>
      <c r="H1" s="1"/>
      <c r="I1" s="1"/>
      <c r="J1" s="5"/>
    </row>
    <row r="2" spans="2:10" x14ac:dyDescent="0.2">
      <c r="B2" s="3"/>
      <c r="C2" s="3"/>
      <c r="D2" s="1"/>
      <c r="E2" s="1" t="s">
        <v>1</v>
      </c>
      <c r="F2" s="1"/>
      <c r="G2" s="4"/>
      <c r="H2" s="1"/>
      <c r="I2" s="1"/>
      <c r="J2" s="5"/>
    </row>
    <row r="3" spans="2:10" x14ac:dyDescent="0.2">
      <c r="B3" s="3"/>
      <c r="C3" s="3"/>
      <c r="D3" s="1"/>
      <c r="E3" s="1" t="s">
        <v>228</v>
      </c>
      <c r="F3" s="1"/>
      <c r="G3" s="4"/>
      <c r="H3" s="1"/>
      <c r="I3" s="1"/>
      <c r="J3" s="5"/>
    </row>
    <row r="4" spans="2:10" ht="12.75" customHeight="1" x14ac:dyDescent="0.2">
      <c r="B4" s="3"/>
      <c r="C4" s="60" t="s">
        <v>224</v>
      </c>
      <c r="D4" s="2"/>
      <c r="E4" s="62" t="s">
        <v>229</v>
      </c>
      <c r="F4" s="62"/>
      <c r="G4" s="4"/>
      <c r="H4" s="1"/>
      <c r="I4" s="1"/>
      <c r="J4" s="5"/>
    </row>
    <row r="5" spans="2:10" x14ac:dyDescent="0.2">
      <c r="B5" s="3"/>
      <c r="C5" s="60"/>
      <c r="D5" s="1"/>
      <c r="E5" s="1" t="s">
        <v>230</v>
      </c>
      <c r="F5" s="1"/>
      <c r="G5" s="4"/>
      <c r="H5" s="1"/>
      <c r="I5" s="1"/>
      <c r="J5" s="5"/>
    </row>
    <row r="6" spans="2:10" ht="12.95" customHeight="1" x14ac:dyDescent="0.2">
      <c r="B6" s="3"/>
      <c r="C6" s="3"/>
      <c r="D6" s="4"/>
      <c r="E6" s="4"/>
      <c r="F6" s="3"/>
      <c r="G6" s="4"/>
      <c r="H6" s="4"/>
      <c r="I6" s="4"/>
      <c r="J6" s="5"/>
    </row>
    <row r="7" spans="2:10" ht="12.95" customHeight="1" x14ac:dyDescent="0.2">
      <c r="B7" s="3"/>
      <c r="C7" s="3"/>
      <c r="D7" s="4"/>
      <c r="E7" s="4"/>
      <c r="F7" s="3"/>
      <c r="G7" s="4"/>
      <c r="H7" s="4"/>
      <c r="I7" s="4"/>
      <c r="J7" s="5"/>
    </row>
    <row r="8" spans="2:10" x14ac:dyDescent="0.2">
      <c r="B8" s="63" t="s">
        <v>2</v>
      </c>
      <c r="C8" s="63"/>
      <c r="D8" s="63"/>
      <c r="E8" s="63"/>
      <c r="F8" s="63"/>
      <c r="G8" s="7"/>
      <c r="H8" s="7"/>
      <c r="I8" s="7"/>
      <c r="J8" s="5"/>
    </row>
    <row r="9" spans="2:10" x14ac:dyDescent="0.2">
      <c r="B9" s="63" t="s">
        <v>174</v>
      </c>
      <c r="C9" s="63"/>
      <c r="D9" s="63"/>
      <c r="E9" s="63"/>
      <c r="F9" s="63"/>
      <c r="G9" s="8"/>
      <c r="H9" s="8"/>
      <c r="I9" s="8"/>
      <c r="J9" s="5"/>
    </row>
    <row r="10" spans="2:10" x14ac:dyDescent="0.2">
      <c r="B10" s="64" t="s">
        <v>205</v>
      </c>
      <c r="C10" s="64"/>
      <c r="D10" s="64"/>
      <c r="E10" s="64"/>
      <c r="F10" s="64"/>
      <c r="G10" s="1"/>
      <c r="H10" s="1"/>
      <c r="I10" s="1"/>
      <c r="J10" s="5"/>
    </row>
    <row r="11" spans="2:10" ht="13.5" thickBot="1" x14ac:dyDescent="0.25">
      <c r="B11" s="3"/>
      <c r="C11" s="3"/>
      <c r="D11" s="4"/>
      <c r="F11" s="9" t="s">
        <v>0</v>
      </c>
      <c r="G11" s="4"/>
      <c r="H11" s="4"/>
      <c r="I11" s="9"/>
      <c r="J11" s="5"/>
    </row>
    <row r="12" spans="2:10" ht="20.25" customHeight="1" thickBot="1" x14ac:dyDescent="0.25">
      <c r="B12" s="10" t="s">
        <v>3</v>
      </c>
      <c r="C12" s="10" t="s">
        <v>4</v>
      </c>
      <c r="D12" s="11">
        <v>2023</v>
      </c>
      <c r="E12" s="11">
        <v>2024</v>
      </c>
      <c r="F12" s="11">
        <v>2025</v>
      </c>
    </row>
    <row r="13" spans="2:10" s="14" customFormat="1" x14ac:dyDescent="0.2">
      <c r="B13" s="12" t="s">
        <v>5</v>
      </c>
      <c r="C13" s="13" t="s">
        <v>6</v>
      </c>
      <c r="D13" s="44">
        <f>D14+D19+D25+D29+D37+D40+D44+D53+D59+D66+D69+D72</f>
        <v>16375522.4</v>
      </c>
      <c r="E13" s="44">
        <f>E14+E19+E25+E29+E37+E40+E44+E53+E59+E66+E69+E72</f>
        <v>16746264.779999999</v>
      </c>
      <c r="F13" s="45">
        <f>F14+F19+F25+F29+F37+F40+F44+F53+F59+F66+F69+F72</f>
        <v>17483336.129999999</v>
      </c>
    </row>
    <row r="14" spans="2:10" s="14" customFormat="1" x14ac:dyDescent="0.2">
      <c r="B14" s="15" t="s">
        <v>7</v>
      </c>
      <c r="C14" s="16" t="s">
        <v>8</v>
      </c>
      <c r="D14" s="46">
        <f>D15</f>
        <v>10697000</v>
      </c>
      <c r="E14" s="46">
        <f>E15</f>
        <v>10929000</v>
      </c>
      <c r="F14" s="47">
        <f>F15</f>
        <v>11163000</v>
      </c>
    </row>
    <row r="15" spans="2:10" x14ac:dyDescent="0.2">
      <c r="B15" s="17" t="s">
        <v>9</v>
      </c>
      <c r="C15" s="18" t="s">
        <v>10</v>
      </c>
      <c r="D15" s="41">
        <f>D16+D17+D18</f>
        <v>10697000</v>
      </c>
      <c r="E15" s="41">
        <f>E16+E17+E18</f>
        <v>10929000</v>
      </c>
      <c r="F15" s="42">
        <f>F16+F17+F18</f>
        <v>11163000</v>
      </c>
    </row>
    <row r="16" spans="2:10" ht="63.75" x14ac:dyDescent="0.2">
      <c r="B16" s="17" t="s">
        <v>11</v>
      </c>
      <c r="C16" s="18" t="s">
        <v>12</v>
      </c>
      <c r="D16" s="41">
        <v>10000000</v>
      </c>
      <c r="E16" s="41">
        <v>10200000</v>
      </c>
      <c r="F16" s="42">
        <v>10404000</v>
      </c>
    </row>
    <row r="17" spans="2:9" ht="104.25" customHeight="1" x14ac:dyDescent="0.2">
      <c r="B17" s="17" t="s">
        <v>13</v>
      </c>
      <c r="C17" s="18" t="s">
        <v>14</v>
      </c>
      <c r="D17" s="41">
        <v>130000</v>
      </c>
      <c r="E17" s="41">
        <v>136000</v>
      </c>
      <c r="F17" s="42">
        <v>142000</v>
      </c>
    </row>
    <row r="18" spans="2:9" ht="38.25" x14ac:dyDescent="0.2">
      <c r="B18" s="17" t="s">
        <v>15</v>
      </c>
      <c r="C18" s="18" t="s">
        <v>16</v>
      </c>
      <c r="D18" s="41">
        <v>567000</v>
      </c>
      <c r="E18" s="41">
        <v>593000</v>
      </c>
      <c r="F18" s="42">
        <v>617000</v>
      </c>
    </row>
    <row r="19" spans="2:9" s="14" customFormat="1" ht="38.25" x14ac:dyDescent="0.2">
      <c r="B19" s="15" t="s">
        <v>17</v>
      </c>
      <c r="C19" s="16" t="s">
        <v>18</v>
      </c>
      <c r="D19" s="46">
        <f>D20</f>
        <v>2484521.85</v>
      </c>
      <c r="E19" s="46">
        <f>E20</f>
        <v>2612264.7799999998</v>
      </c>
      <c r="F19" s="47">
        <f>F20</f>
        <v>2734336.13</v>
      </c>
    </row>
    <row r="20" spans="2:9" ht="25.5" x14ac:dyDescent="0.2">
      <c r="B20" s="17" t="s">
        <v>19</v>
      </c>
      <c r="C20" s="18" t="s">
        <v>20</v>
      </c>
      <c r="D20" s="41">
        <f>D21+D22+D23+D24</f>
        <v>2484521.85</v>
      </c>
      <c r="E20" s="41">
        <f>E21+E22+E23+E24</f>
        <v>2612264.7799999998</v>
      </c>
      <c r="F20" s="42">
        <f>F21+F22+F23+F24</f>
        <v>2734336.13</v>
      </c>
    </row>
    <row r="21" spans="2:9" ht="76.5" x14ac:dyDescent="0.2">
      <c r="B21" s="17" t="s">
        <v>21</v>
      </c>
      <c r="C21" s="18" t="s">
        <v>22</v>
      </c>
      <c r="D21" s="41">
        <v>1176794.05</v>
      </c>
      <c r="E21" s="41">
        <v>1246266.26</v>
      </c>
      <c r="F21" s="41">
        <v>1307710.5</v>
      </c>
      <c r="I21" s="6" t="s">
        <v>225</v>
      </c>
    </row>
    <row r="22" spans="2:9" ht="89.25" x14ac:dyDescent="0.2">
      <c r="B22" s="17" t="s">
        <v>23</v>
      </c>
      <c r="C22" s="18" t="s">
        <v>24</v>
      </c>
      <c r="D22" s="41">
        <v>8174.01</v>
      </c>
      <c r="E22" s="41">
        <v>8513.16</v>
      </c>
      <c r="F22" s="41">
        <v>8699.66</v>
      </c>
    </row>
    <row r="23" spans="2:9" ht="76.5" x14ac:dyDescent="0.2">
      <c r="B23" s="17" t="s">
        <v>25</v>
      </c>
      <c r="C23" s="18" t="s">
        <v>26</v>
      </c>
      <c r="D23" s="41">
        <v>1454756.85</v>
      </c>
      <c r="E23" s="41">
        <v>1520699.88</v>
      </c>
      <c r="F23" s="41">
        <v>1578961.39</v>
      </c>
    </row>
    <row r="24" spans="2:9" ht="52.5" customHeight="1" x14ac:dyDescent="0.2">
      <c r="B24" s="17" t="s">
        <v>27</v>
      </c>
      <c r="C24" s="18" t="s">
        <v>28</v>
      </c>
      <c r="D24" s="41">
        <v>-155203.06</v>
      </c>
      <c r="E24" s="41">
        <v>-163214.51999999999</v>
      </c>
      <c r="F24" s="41">
        <v>-161035.42000000001</v>
      </c>
    </row>
    <row r="25" spans="2:9" s="14" customFormat="1" x14ac:dyDescent="0.2">
      <c r="B25" s="15" t="s">
        <v>29</v>
      </c>
      <c r="C25" s="16" t="s">
        <v>30</v>
      </c>
      <c r="D25" s="46">
        <f>D26</f>
        <v>394000</v>
      </c>
      <c r="E25" s="46">
        <f>E26</f>
        <v>464000</v>
      </c>
      <c r="F25" s="47">
        <f>F26</f>
        <v>538000</v>
      </c>
    </row>
    <row r="26" spans="2:9" x14ac:dyDescent="0.2">
      <c r="B26" s="17" t="s">
        <v>31</v>
      </c>
      <c r="C26" s="18" t="s">
        <v>32</v>
      </c>
      <c r="D26" s="41">
        <f>D27+D28</f>
        <v>394000</v>
      </c>
      <c r="E26" s="41">
        <f>E27+E28</f>
        <v>464000</v>
      </c>
      <c r="F26" s="42">
        <f>F27+F28</f>
        <v>538000</v>
      </c>
    </row>
    <row r="27" spans="2:9" x14ac:dyDescent="0.2">
      <c r="B27" s="17" t="s">
        <v>33</v>
      </c>
      <c r="C27" s="18" t="s">
        <v>32</v>
      </c>
      <c r="D27" s="41">
        <v>394000</v>
      </c>
      <c r="E27" s="41">
        <v>464000</v>
      </c>
      <c r="F27" s="42">
        <v>538000</v>
      </c>
    </row>
    <row r="28" spans="2:9" ht="25.5" x14ac:dyDescent="0.2">
      <c r="B28" s="17" t="s">
        <v>34</v>
      </c>
      <c r="C28" s="18" t="s">
        <v>35</v>
      </c>
      <c r="D28" s="41"/>
      <c r="E28" s="41"/>
      <c r="F28" s="42"/>
    </row>
    <row r="29" spans="2:9" s="14" customFormat="1" x14ac:dyDescent="0.2">
      <c r="B29" s="15" t="s">
        <v>36</v>
      </c>
      <c r="C29" s="16" t="s">
        <v>37</v>
      </c>
      <c r="D29" s="46">
        <f>D30+D32</f>
        <v>2450000</v>
      </c>
      <c r="E29" s="46">
        <f>E30+E32</f>
        <v>2681000</v>
      </c>
      <c r="F29" s="47">
        <f>F30+F32</f>
        <v>2988000</v>
      </c>
    </row>
    <row r="30" spans="2:9" x14ac:dyDescent="0.2">
      <c r="B30" s="17" t="s">
        <v>38</v>
      </c>
      <c r="C30" s="18" t="s">
        <v>39</v>
      </c>
      <c r="D30" s="41">
        <f>D31</f>
        <v>484000</v>
      </c>
      <c r="E30" s="41">
        <f>E31</f>
        <v>484000</v>
      </c>
      <c r="F30" s="42">
        <f>F31</f>
        <v>532000</v>
      </c>
    </row>
    <row r="31" spans="2:9" ht="38.25" x14ac:dyDescent="0.2">
      <c r="B31" s="17" t="s">
        <v>40</v>
      </c>
      <c r="C31" s="18" t="s">
        <v>41</v>
      </c>
      <c r="D31" s="41">
        <v>484000</v>
      </c>
      <c r="E31" s="41">
        <v>484000</v>
      </c>
      <c r="F31" s="42">
        <v>532000</v>
      </c>
    </row>
    <row r="32" spans="2:9" x14ac:dyDescent="0.2">
      <c r="B32" s="17" t="s">
        <v>42</v>
      </c>
      <c r="C32" s="18" t="s">
        <v>43</v>
      </c>
      <c r="D32" s="41">
        <f>D33+D35</f>
        <v>1966000</v>
      </c>
      <c r="E32" s="41">
        <f>E33+E35</f>
        <v>2197000</v>
      </c>
      <c r="F32" s="42">
        <f>F33+F35</f>
        <v>2456000</v>
      </c>
    </row>
    <row r="33" spans="2:6" x14ac:dyDescent="0.2">
      <c r="B33" s="17" t="s">
        <v>44</v>
      </c>
      <c r="C33" s="18" t="s">
        <v>45</v>
      </c>
      <c r="D33" s="41">
        <f>D34</f>
        <v>1137000</v>
      </c>
      <c r="E33" s="41">
        <f>E34</f>
        <v>1250000</v>
      </c>
      <c r="F33" s="42">
        <f>F34</f>
        <v>1376000</v>
      </c>
    </row>
    <row r="34" spans="2:6" ht="38.25" x14ac:dyDescent="0.2">
      <c r="B34" s="17" t="s">
        <v>46</v>
      </c>
      <c r="C34" s="18" t="s">
        <v>47</v>
      </c>
      <c r="D34" s="41">
        <v>1137000</v>
      </c>
      <c r="E34" s="41">
        <v>1250000</v>
      </c>
      <c r="F34" s="42">
        <v>1376000</v>
      </c>
    </row>
    <row r="35" spans="2:6" x14ac:dyDescent="0.2">
      <c r="B35" s="17" t="s">
        <v>48</v>
      </c>
      <c r="C35" s="18" t="s">
        <v>49</v>
      </c>
      <c r="D35" s="41">
        <f>D36</f>
        <v>829000</v>
      </c>
      <c r="E35" s="41">
        <f>E36</f>
        <v>947000</v>
      </c>
      <c r="F35" s="42">
        <f>F36</f>
        <v>1080000</v>
      </c>
    </row>
    <row r="36" spans="2:6" ht="38.25" x14ac:dyDescent="0.2">
      <c r="B36" s="17" t="s">
        <v>50</v>
      </c>
      <c r="C36" s="18" t="s">
        <v>51</v>
      </c>
      <c r="D36" s="41">
        <v>829000</v>
      </c>
      <c r="E36" s="41">
        <v>947000</v>
      </c>
      <c r="F36" s="42">
        <v>1080000</v>
      </c>
    </row>
    <row r="37" spans="2:6" s="14" customFormat="1" x14ac:dyDescent="0.2">
      <c r="B37" s="15" t="s">
        <v>52</v>
      </c>
      <c r="C37" s="16" t="s">
        <v>53</v>
      </c>
      <c r="D37" s="46">
        <f t="shared" ref="D37:F38" si="0">D38</f>
        <v>21000</v>
      </c>
      <c r="E37" s="46">
        <f t="shared" si="0"/>
        <v>21000</v>
      </c>
      <c r="F37" s="47">
        <f t="shared" si="0"/>
        <v>21000</v>
      </c>
    </row>
    <row r="38" spans="2:6" ht="38.25" x14ac:dyDescent="0.2">
      <c r="B38" s="17" t="s">
        <v>54</v>
      </c>
      <c r="C38" s="18" t="s">
        <v>55</v>
      </c>
      <c r="D38" s="41">
        <f t="shared" si="0"/>
        <v>21000</v>
      </c>
      <c r="E38" s="41">
        <f t="shared" si="0"/>
        <v>21000</v>
      </c>
      <c r="F38" s="42">
        <f t="shared" si="0"/>
        <v>21000</v>
      </c>
    </row>
    <row r="39" spans="2:6" ht="63.75" x14ac:dyDescent="0.2">
      <c r="B39" s="17" t="s">
        <v>56</v>
      </c>
      <c r="C39" s="18" t="s">
        <v>57</v>
      </c>
      <c r="D39" s="41">
        <v>21000</v>
      </c>
      <c r="E39" s="41">
        <v>21000</v>
      </c>
      <c r="F39" s="42">
        <v>21000</v>
      </c>
    </row>
    <row r="40" spans="2:6" s="14" customFormat="1" ht="38.25" x14ac:dyDescent="0.2">
      <c r="B40" s="15" t="s">
        <v>58</v>
      </c>
      <c r="C40" s="16" t="s">
        <v>59</v>
      </c>
      <c r="D40" s="46">
        <f t="shared" ref="D40:F42" si="1">D41</f>
        <v>0</v>
      </c>
      <c r="E40" s="46">
        <f t="shared" si="1"/>
        <v>0</v>
      </c>
      <c r="F40" s="47">
        <f t="shared" si="1"/>
        <v>0</v>
      </c>
    </row>
    <row r="41" spans="2:6" x14ac:dyDescent="0.2">
      <c r="B41" s="17" t="s">
        <v>60</v>
      </c>
      <c r="C41" s="18" t="s">
        <v>61</v>
      </c>
      <c r="D41" s="41">
        <f t="shared" si="1"/>
        <v>0</v>
      </c>
      <c r="E41" s="41">
        <f t="shared" si="1"/>
        <v>0</v>
      </c>
      <c r="F41" s="42">
        <f t="shared" si="1"/>
        <v>0</v>
      </c>
    </row>
    <row r="42" spans="2:6" ht="25.5" x14ac:dyDescent="0.2">
      <c r="B42" s="17" t="s">
        <v>62</v>
      </c>
      <c r="C42" s="18" t="s">
        <v>63</v>
      </c>
      <c r="D42" s="41">
        <f t="shared" si="1"/>
        <v>0</v>
      </c>
      <c r="E42" s="41">
        <f t="shared" si="1"/>
        <v>0</v>
      </c>
      <c r="F42" s="42">
        <f t="shared" si="1"/>
        <v>0</v>
      </c>
    </row>
    <row r="43" spans="2:6" ht="38.25" x14ac:dyDescent="0.2">
      <c r="B43" s="17" t="s">
        <v>64</v>
      </c>
      <c r="C43" s="18" t="s">
        <v>65</v>
      </c>
      <c r="D43" s="41"/>
      <c r="E43" s="41"/>
      <c r="F43" s="42"/>
    </row>
    <row r="44" spans="2:6" s="14" customFormat="1" ht="38.25" x14ac:dyDescent="0.2">
      <c r="B44" s="15" t="s">
        <v>66</v>
      </c>
      <c r="C44" s="16" t="s">
        <v>67</v>
      </c>
      <c r="D44" s="46">
        <f>D45+D50</f>
        <v>39000.550000000003</v>
      </c>
      <c r="E44" s="46">
        <f>E45+E50</f>
        <v>39000</v>
      </c>
      <c r="F44" s="47">
        <f>F45+F50</f>
        <v>39000</v>
      </c>
    </row>
    <row r="45" spans="2:6" ht="76.5" x14ac:dyDescent="0.2">
      <c r="B45" s="17" t="s">
        <v>68</v>
      </c>
      <c r="C45" s="18" t="s">
        <v>69</v>
      </c>
      <c r="D45" s="41">
        <f>D46+D48</f>
        <v>39000.550000000003</v>
      </c>
      <c r="E45" s="41">
        <f>E46+E48</f>
        <v>39000</v>
      </c>
      <c r="F45" s="42">
        <f>F46+F48</f>
        <v>39000</v>
      </c>
    </row>
    <row r="46" spans="2:6" ht="76.5" x14ac:dyDescent="0.2">
      <c r="B46" s="17" t="s">
        <v>70</v>
      </c>
      <c r="C46" s="18" t="s">
        <v>71</v>
      </c>
      <c r="D46" s="41">
        <f>D47</f>
        <v>25000.55</v>
      </c>
      <c r="E46" s="41">
        <f>E47</f>
        <v>25000</v>
      </c>
      <c r="F46" s="42">
        <f>F47</f>
        <v>25000</v>
      </c>
    </row>
    <row r="47" spans="2:6" ht="63.75" x14ac:dyDescent="0.2">
      <c r="B47" s="17" t="s">
        <v>72</v>
      </c>
      <c r="C47" s="18" t="s">
        <v>73</v>
      </c>
      <c r="D47" s="41">
        <v>25000.55</v>
      </c>
      <c r="E47" s="41">
        <v>25000</v>
      </c>
      <c r="F47" s="42">
        <v>25000</v>
      </c>
    </row>
    <row r="48" spans="2:6" ht="76.5" x14ac:dyDescent="0.2">
      <c r="B48" s="17" t="s">
        <v>74</v>
      </c>
      <c r="C48" s="18" t="s">
        <v>75</v>
      </c>
      <c r="D48" s="41">
        <f>D49</f>
        <v>14000</v>
      </c>
      <c r="E48" s="41">
        <f>E49</f>
        <v>14000</v>
      </c>
      <c r="F48" s="42">
        <f>F49</f>
        <v>14000</v>
      </c>
    </row>
    <row r="49" spans="2:6" ht="63.75" x14ac:dyDescent="0.2">
      <c r="B49" s="17" t="s">
        <v>76</v>
      </c>
      <c r="C49" s="18" t="s">
        <v>77</v>
      </c>
      <c r="D49" s="41">
        <v>14000</v>
      </c>
      <c r="E49" s="41">
        <v>14000</v>
      </c>
      <c r="F49" s="42">
        <v>14000</v>
      </c>
    </row>
    <row r="50" spans="2:6" ht="25.5" x14ac:dyDescent="0.2">
      <c r="B50" s="17" t="s">
        <v>78</v>
      </c>
      <c r="C50" s="18" t="s">
        <v>79</v>
      </c>
      <c r="D50" s="41">
        <f t="shared" ref="D50:F51" si="2">D51</f>
        <v>0</v>
      </c>
      <c r="E50" s="41">
        <f t="shared" si="2"/>
        <v>0</v>
      </c>
      <c r="F50" s="42">
        <f t="shared" si="2"/>
        <v>0</v>
      </c>
    </row>
    <row r="51" spans="2:6" ht="38.25" x14ac:dyDescent="0.2">
      <c r="B51" s="17" t="s">
        <v>80</v>
      </c>
      <c r="C51" s="18" t="s">
        <v>81</v>
      </c>
      <c r="D51" s="41">
        <f t="shared" si="2"/>
        <v>0</v>
      </c>
      <c r="E51" s="41">
        <f t="shared" si="2"/>
        <v>0</v>
      </c>
      <c r="F51" s="42">
        <f t="shared" si="2"/>
        <v>0</v>
      </c>
    </row>
    <row r="52" spans="2:6" ht="51" x14ac:dyDescent="0.2">
      <c r="B52" s="17" t="s">
        <v>82</v>
      </c>
      <c r="C52" s="18" t="s">
        <v>83</v>
      </c>
      <c r="D52" s="41"/>
      <c r="E52" s="41"/>
      <c r="F52" s="42"/>
    </row>
    <row r="53" spans="2:6" s="14" customFormat="1" ht="25.5" x14ac:dyDescent="0.2">
      <c r="B53" s="15" t="s">
        <v>84</v>
      </c>
      <c r="C53" s="16" t="s">
        <v>85</v>
      </c>
      <c r="D53" s="46">
        <f>D54</f>
        <v>0</v>
      </c>
      <c r="E53" s="46">
        <f>E54</f>
        <v>0</v>
      </c>
      <c r="F53" s="47">
        <f>F54</f>
        <v>0</v>
      </c>
    </row>
    <row r="54" spans="2:6" x14ac:dyDescent="0.2">
      <c r="B54" s="17" t="s">
        <v>86</v>
      </c>
      <c r="C54" s="18" t="s">
        <v>87</v>
      </c>
      <c r="D54" s="41">
        <f>D57+D55</f>
        <v>0</v>
      </c>
      <c r="E54" s="41">
        <f>E57+E55</f>
        <v>0</v>
      </c>
      <c r="F54" s="42">
        <f>F57+F55</f>
        <v>0</v>
      </c>
    </row>
    <row r="55" spans="2:6" ht="25.5" x14ac:dyDescent="0.2">
      <c r="B55" s="17" t="s">
        <v>88</v>
      </c>
      <c r="C55" s="18" t="s">
        <v>89</v>
      </c>
      <c r="D55" s="41">
        <f>D56</f>
        <v>0</v>
      </c>
      <c r="E55" s="41">
        <f>E56</f>
        <v>0</v>
      </c>
      <c r="F55" s="42">
        <f>F56</f>
        <v>0</v>
      </c>
    </row>
    <row r="56" spans="2:6" ht="38.25" x14ac:dyDescent="0.2">
      <c r="B56" s="17" t="s">
        <v>90</v>
      </c>
      <c r="C56" s="18" t="s">
        <v>91</v>
      </c>
      <c r="D56" s="41"/>
      <c r="E56" s="41"/>
      <c r="F56" s="42"/>
    </row>
    <row r="57" spans="2:6" x14ac:dyDescent="0.2">
      <c r="B57" s="17" t="s">
        <v>92</v>
      </c>
      <c r="C57" s="18" t="s">
        <v>93</v>
      </c>
      <c r="D57" s="41">
        <f>D58</f>
        <v>0</v>
      </c>
      <c r="E57" s="41">
        <f>E58</f>
        <v>0</v>
      </c>
      <c r="F57" s="42">
        <f>F58</f>
        <v>0</v>
      </c>
    </row>
    <row r="58" spans="2:6" ht="25.5" x14ac:dyDescent="0.2">
      <c r="B58" s="17" t="s">
        <v>94</v>
      </c>
      <c r="C58" s="18" t="s">
        <v>95</v>
      </c>
      <c r="D58" s="41"/>
      <c r="E58" s="41"/>
      <c r="F58" s="42"/>
    </row>
    <row r="59" spans="2:6" s="14" customFormat="1" ht="25.5" x14ac:dyDescent="0.2">
      <c r="B59" s="15" t="s">
        <v>96</v>
      </c>
      <c r="C59" s="16" t="s">
        <v>97</v>
      </c>
      <c r="D59" s="46">
        <f>D60+D63</f>
        <v>0</v>
      </c>
      <c r="E59" s="46">
        <f>E60+E63</f>
        <v>0</v>
      </c>
      <c r="F59" s="47">
        <f>F60+F63</f>
        <v>0</v>
      </c>
    </row>
    <row r="60" spans="2:6" ht="76.5" x14ac:dyDescent="0.2">
      <c r="B60" s="17" t="s">
        <v>98</v>
      </c>
      <c r="C60" s="18" t="s">
        <v>99</v>
      </c>
      <c r="D60" s="41">
        <f t="shared" ref="D60:F61" si="3">D61</f>
        <v>0</v>
      </c>
      <c r="E60" s="41">
        <f t="shared" si="3"/>
        <v>0</v>
      </c>
      <c r="F60" s="42">
        <f t="shared" si="3"/>
        <v>0</v>
      </c>
    </row>
    <row r="61" spans="2:6" ht="89.25" x14ac:dyDescent="0.2">
      <c r="B61" s="17" t="s">
        <v>100</v>
      </c>
      <c r="C61" s="18" t="s">
        <v>101</v>
      </c>
      <c r="D61" s="41">
        <f t="shared" si="3"/>
        <v>0</v>
      </c>
      <c r="E61" s="41">
        <f t="shared" si="3"/>
        <v>0</v>
      </c>
      <c r="F61" s="42">
        <f t="shared" si="3"/>
        <v>0</v>
      </c>
    </row>
    <row r="62" spans="2:6" ht="76.5" x14ac:dyDescent="0.2">
      <c r="B62" s="17" t="s">
        <v>102</v>
      </c>
      <c r="C62" s="18" t="s">
        <v>103</v>
      </c>
      <c r="D62" s="41"/>
      <c r="E62" s="41"/>
      <c r="F62" s="42"/>
    </row>
    <row r="63" spans="2:6" ht="25.5" x14ac:dyDescent="0.2">
      <c r="B63" s="17" t="s">
        <v>104</v>
      </c>
      <c r="C63" s="18" t="s">
        <v>105</v>
      </c>
      <c r="D63" s="41">
        <f t="shared" ref="D63:F64" si="4">D64</f>
        <v>0</v>
      </c>
      <c r="E63" s="41">
        <f t="shared" si="4"/>
        <v>0</v>
      </c>
      <c r="F63" s="42">
        <f t="shared" si="4"/>
        <v>0</v>
      </c>
    </row>
    <row r="64" spans="2:6" ht="51" x14ac:dyDescent="0.2">
      <c r="B64" s="17" t="s">
        <v>106</v>
      </c>
      <c r="C64" s="18" t="s">
        <v>107</v>
      </c>
      <c r="D64" s="41">
        <f t="shared" si="4"/>
        <v>0</v>
      </c>
      <c r="E64" s="41">
        <f t="shared" si="4"/>
        <v>0</v>
      </c>
      <c r="F64" s="42">
        <f t="shared" si="4"/>
        <v>0</v>
      </c>
    </row>
    <row r="65" spans="2:6" ht="51" x14ac:dyDescent="0.2">
      <c r="B65" s="17" t="s">
        <v>108</v>
      </c>
      <c r="C65" s="18" t="s">
        <v>109</v>
      </c>
      <c r="D65" s="41"/>
      <c r="E65" s="41"/>
      <c r="F65" s="42"/>
    </row>
    <row r="66" spans="2:6" x14ac:dyDescent="0.2">
      <c r="B66" s="19" t="s">
        <v>110</v>
      </c>
      <c r="C66" s="20" t="s">
        <v>111</v>
      </c>
      <c r="D66" s="41">
        <f t="shared" ref="D66:F67" si="5">D67</f>
        <v>0</v>
      </c>
      <c r="E66" s="41">
        <f t="shared" si="5"/>
        <v>0</v>
      </c>
      <c r="F66" s="42">
        <f t="shared" si="5"/>
        <v>0</v>
      </c>
    </row>
    <row r="67" spans="2:6" ht="38.25" x14ac:dyDescent="0.2">
      <c r="B67" s="21" t="s">
        <v>112</v>
      </c>
      <c r="C67" s="22" t="s">
        <v>113</v>
      </c>
      <c r="D67" s="41">
        <f t="shared" si="5"/>
        <v>0</v>
      </c>
      <c r="E67" s="41">
        <f t="shared" si="5"/>
        <v>0</v>
      </c>
      <c r="F67" s="42">
        <f t="shared" si="5"/>
        <v>0</v>
      </c>
    </row>
    <row r="68" spans="2:6" ht="38.25" x14ac:dyDescent="0.2">
      <c r="B68" s="23" t="s">
        <v>114</v>
      </c>
      <c r="C68" s="24" t="s">
        <v>115</v>
      </c>
      <c r="D68" s="41"/>
      <c r="E68" s="41"/>
      <c r="F68" s="42"/>
    </row>
    <row r="69" spans="2:6" s="14" customFormat="1" x14ac:dyDescent="0.2">
      <c r="B69" s="15" t="s">
        <v>116</v>
      </c>
      <c r="C69" s="16" t="s">
        <v>117</v>
      </c>
      <c r="D69" s="46">
        <f t="shared" ref="D69:F70" si="6">D70</f>
        <v>0</v>
      </c>
      <c r="E69" s="46">
        <f t="shared" si="6"/>
        <v>0</v>
      </c>
      <c r="F69" s="47">
        <f t="shared" si="6"/>
        <v>0</v>
      </c>
    </row>
    <row r="70" spans="2:6" ht="25.5" x14ac:dyDescent="0.2">
      <c r="B70" s="17" t="s">
        <v>118</v>
      </c>
      <c r="C70" s="18" t="s">
        <v>119</v>
      </c>
      <c r="D70" s="41">
        <f t="shared" si="6"/>
        <v>0</v>
      </c>
      <c r="E70" s="41">
        <f t="shared" si="6"/>
        <v>0</v>
      </c>
      <c r="F70" s="42">
        <f t="shared" si="6"/>
        <v>0</v>
      </c>
    </row>
    <row r="71" spans="2:6" ht="38.25" x14ac:dyDescent="0.2">
      <c r="B71" s="17" t="s">
        <v>120</v>
      </c>
      <c r="C71" s="18" t="s">
        <v>121</v>
      </c>
      <c r="D71" s="41"/>
      <c r="E71" s="41"/>
      <c r="F71" s="42"/>
    </row>
    <row r="72" spans="2:6" s="14" customFormat="1" x14ac:dyDescent="0.2">
      <c r="B72" s="15" t="s">
        <v>122</v>
      </c>
      <c r="C72" s="16" t="s">
        <v>6</v>
      </c>
      <c r="D72" s="46">
        <f>D73+D75+D77</f>
        <v>290000</v>
      </c>
      <c r="E72" s="46">
        <f>E73+E75</f>
        <v>0</v>
      </c>
      <c r="F72" s="47">
        <f>F73+F75</f>
        <v>0</v>
      </c>
    </row>
    <row r="73" spans="2:6" x14ac:dyDescent="0.2">
      <c r="B73" s="17" t="s">
        <v>123</v>
      </c>
      <c r="C73" s="18" t="s">
        <v>124</v>
      </c>
      <c r="D73" s="41">
        <f>D74</f>
        <v>0</v>
      </c>
      <c r="E73" s="41">
        <f>E74</f>
        <v>0</v>
      </c>
      <c r="F73" s="42">
        <f>F74</f>
        <v>0</v>
      </c>
    </row>
    <row r="74" spans="2:6" ht="25.5" x14ac:dyDescent="0.2">
      <c r="B74" s="17" t="s">
        <v>125</v>
      </c>
      <c r="C74" s="18" t="s">
        <v>126</v>
      </c>
      <c r="D74" s="41"/>
      <c r="E74" s="41"/>
      <c r="F74" s="42"/>
    </row>
    <row r="75" spans="2:6" x14ac:dyDescent="0.2">
      <c r="B75" s="17" t="s">
        <v>127</v>
      </c>
      <c r="C75" s="18" t="s">
        <v>128</v>
      </c>
      <c r="D75" s="41">
        <f>D76</f>
        <v>0</v>
      </c>
      <c r="E75" s="41">
        <f>E76</f>
        <v>0</v>
      </c>
      <c r="F75" s="42">
        <f>F76</f>
        <v>0</v>
      </c>
    </row>
    <row r="76" spans="2:6" ht="25.5" x14ac:dyDescent="0.2">
      <c r="B76" s="17" t="s">
        <v>129</v>
      </c>
      <c r="C76" s="18" t="s">
        <v>130</v>
      </c>
      <c r="D76" s="41"/>
      <c r="E76" s="41"/>
      <c r="F76" s="42"/>
    </row>
    <row r="77" spans="2:6" ht="25.5" x14ac:dyDescent="0.2">
      <c r="B77" s="34" t="s">
        <v>206</v>
      </c>
      <c r="C77" s="35" t="s">
        <v>208</v>
      </c>
      <c r="D77" s="48">
        <f>D78</f>
        <v>290000</v>
      </c>
      <c r="E77" s="41">
        <f>E78</f>
        <v>0</v>
      </c>
      <c r="F77" s="42">
        <f>F78</f>
        <v>0</v>
      </c>
    </row>
    <row r="78" spans="2:6" ht="38.25" x14ac:dyDescent="0.2">
      <c r="B78" s="34" t="s">
        <v>206</v>
      </c>
      <c r="C78" s="35" t="s">
        <v>207</v>
      </c>
      <c r="D78" s="48">
        <v>290000</v>
      </c>
      <c r="E78" s="41"/>
      <c r="F78" s="42"/>
    </row>
    <row r="79" spans="2:6" s="14" customFormat="1" x14ac:dyDescent="0.2">
      <c r="B79" s="25" t="s">
        <v>131</v>
      </c>
      <c r="C79" s="26" t="s">
        <v>132</v>
      </c>
      <c r="D79" s="49">
        <f>D80+D120</f>
        <v>10735200</v>
      </c>
      <c r="E79" s="49">
        <f>E80+E120</f>
        <v>106274700</v>
      </c>
      <c r="F79" s="49">
        <f>F80+F120</f>
        <v>101073400</v>
      </c>
    </row>
    <row r="80" spans="2:6" s="14" customFormat="1" ht="38.25" x14ac:dyDescent="0.2">
      <c r="B80" s="15" t="s">
        <v>133</v>
      </c>
      <c r="C80" s="16" t="s">
        <v>134</v>
      </c>
      <c r="D80" s="46">
        <v>10735200</v>
      </c>
      <c r="E80" s="46">
        <v>106274700</v>
      </c>
      <c r="F80" s="46">
        <f>F81+F101+F108+F92</f>
        <v>101073400</v>
      </c>
    </row>
    <row r="81" spans="2:6" ht="13.5" x14ac:dyDescent="0.25">
      <c r="B81" s="15" t="s">
        <v>182</v>
      </c>
      <c r="C81" s="38" t="s">
        <v>209</v>
      </c>
      <c r="D81" s="52">
        <f>D82+D86</f>
        <v>8579000</v>
      </c>
      <c r="E81" s="52">
        <f>E82+E86</f>
        <v>5908000</v>
      </c>
      <c r="F81" s="56">
        <f>F82+F86</f>
        <v>5004000</v>
      </c>
    </row>
    <row r="82" spans="2:6" x14ac:dyDescent="0.2">
      <c r="B82" s="17" t="s">
        <v>194</v>
      </c>
      <c r="C82" s="18" t="s">
        <v>135</v>
      </c>
      <c r="D82" s="41">
        <f>D83</f>
        <v>6970000</v>
      </c>
      <c r="E82" s="53">
        <f>E83</f>
        <v>5908000</v>
      </c>
      <c r="F82" s="42">
        <f>F83</f>
        <v>5004000</v>
      </c>
    </row>
    <row r="83" spans="2:6" ht="25.5" x14ac:dyDescent="0.2">
      <c r="B83" s="17" t="s">
        <v>195</v>
      </c>
      <c r="C83" s="18" t="s">
        <v>136</v>
      </c>
      <c r="D83" s="41">
        <f>D84+D85</f>
        <v>6970000</v>
      </c>
      <c r="E83" s="53">
        <f>E84+E85</f>
        <v>5908000</v>
      </c>
      <c r="F83" s="42">
        <f>F84+F85</f>
        <v>5004000</v>
      </c>
    </row>
    <row r="84" spans="2:6" ht="25.5" x14ac:dyDescent="0.2">
      <c r="B84" s="28" t="s">
        <v>196</v>
      </c>
      <c r="C84" s="29" t="s">
        <v>137</v>
      </c>
      <c r="D84" s="41">
        <v>6877000</v>
      </c>
      <c r="E84" s="53">
        <v>5815000</v>
      </c>
      <c r="F84" s="55">
        <v>4910000</v>
      </c>
    </row>
    <row r="85" spans="2:6" ht="25.5" x14ac:dyDescent="0.2">
      <c r="B85" s="28" t="s">
        <v>197</v>
      </c>
      <c r="C85" s="29" t="s">
        <v>138</v>
      </c>
      <c r="D85" s="41">
        <v>93000</v>
      </c>
      <c r="E85" s="53">
        <v>93000</v>
      </c>
      <c r="F85" s="55">
        <v>94000</v>
      </c>
    </row>
    <row r="86" spans="2:6" ht="15" customHeight="1" x14ac:dyDescent="0.25">
      <c r="B86" s="39" t="s">
        <v>210</v>
      </c>
      <c r="C86" s="38" t="s">
        <v>173</v>
      </c>
      <c r="D86" s="43">
        <v>1609000</v>
      </c>
      <c r="E86" s="43">
        <f>E88</f>
        <v>0</v>
      </c>
      <c r="F86" s="50">
        <f>F88</f>
        <v>0</v>
      </c>
    </row>
    <row r="87" spans="2:6" ht="25.5" x14ac:dyDescent="0.2">
      <c r="B87" s="34" t="s">
        <v>211</v>
      </c>
      <c r="C87" s="36" t="s">
        <v>212</v>
      </c>
      <c r="D87" s="41">
        <v>326000</v>
      </c>
      <c r="E87" s="41"/>
      <c r="F87" s="42"/>
    </row>
    <row r="88" spans="2:6" ht="63.75" x14ac:dyDescent="0.2">
      <c r="B88" s="34" t="s">
        <v>213</v>
      </c>
      <c r="C88" s="36" t="s">
        <v>214</v>
      </c>
      <c r="D88" s="41"/>
      <c r="E88" s="41"/>
      <c r="F88" s="42"/>
    </row>
    <row r="89" spans="2:6" ht="38.25" x14ac:dyDescent="0.2">
      <c r="B89" s="34" t="s">
        <v>215</v>
      </c>
      <c r="C89" s="36" t="s">
        <v>216</v>
      </c>
      <c r="D89" s="41">
        <v>557000</v>
      </c>
      <c r="E89" s="41"/>
      <c r="F89" s="42"/>
    </row>
    <row r="90" spans="2:6" ht="56.25" customHeight="1" x14ac:dyDescent="0.2">
      <c r="B90" s="61" t="s">
        <v>226</v>
      </c>
      <c r="C90" s="36" t="s">
        <v>227</v>
      </c>
      <c r="D90" s="41">
        <v>700000</v>
      </c>
      <c r="E90" s="41"/>
      <c r="F90" s="42"/>
    </row>
    <row r="91" spans="2:6" ht="63.75" x14ac:dyDescent="0.2">
      <c r="B91" s="37" t="s">
        <v>217</v>
      </c>
      <c r="C91" s="36" t="s">
        <v>218</v>
      </c>
      <c r="D91" s="41">
        <v>26000</v>
      </c>
      <c r="E91" s="41"/>
      <c r="F91" s="42"/>
    </row>
    <row r="92" spans="2:6" ht="27" x14ac:dyDescent="0.25">
      <c r="B92" s="15" t="s">
        <v>189</v>
      </c>
      <c r="C92" s="40" t="s">
        <v>191</v>
      </c>
      <c r="D92" s="54">
        <f>D99+D93+D95</f>
        <v>1450000</v>
      </c>
      <c r="E92" s="54">
        <v>10000360</v>
      </c>
      <c r="F92" s="54">
        <f t="shared" ref="F92" si="7">F99+F93+F95</f>
        <v>95694100</v>
      </c>
    </row>
    <row r="93" spans="2:6" ht="25.5" x14ac:dyDescent="0.2">
      <c r="B93" s="34" t="s">
        <v>190</v>
      </c>
      <c r="C93" s="36" t="s">
        <v>221</v>
      </c>
      <c r="D93" s="41">
        <f t="shared" ref="D93:F99" si="8">D94</f>
        <v>0</v>
      </c>
      <c r="E93" s="48">
        <f t="shared" si="8"/>
        <v>97461400</v>
      </c>
      <c r="F93" s="41">
        <f t="shared" si="8"/>
        <v>95694100</v>
      </c>
    </row>
    <row r="94" spans="2:6" ht="38.25" x14ac:dyDescent="0.2">
      <c r="B94" s="34" t="s">
        <v>188</v>
      </c>
      <c r="C94" s="36" t="s">
        <v>198</v>
      </c>
      <c r="D94" s="41"/>
      <c r="E94" s="48">
        <v>97461400</v>
      </c>
      <c r="F94" s="57">
        <v>95694100</v>
      </c>
    </row>
    <row r="95" spans="2:6" ht="25.5" x14ac:dyDescent="0.2">
      <c r="B95" s="34" t="s">
        <v>199</v>
      </c>
      <c r="C95" s="36" t="s">
        <v>220</v>
      </c>
      <c r="D95" s="41">
        <f t="shared" si="8"/>
        <v>0</v>
      </c>
      <c r="E95" s="48">
        <f t="shared" si="8"/>
        <v>2542200</v>
      </c>
      <c r="F95" s="41">
        <f t="shared" si="8"/>
        <v>0</v>
      </c>
    </row>
    <row r="96" spans="2:6" ht="78.75" customHeight="1" x14ac:dyDescent="0.2">
      <c r="B96" s="34" t="s">
        <v>200</v>
      </c>
      <c r="C96" s="36" t="s">
        <v>201</v>
      </c>
      <c r="D96" s="41"/>
      <c r="E96" s="48">
        <v>2542200</v>
      </c>
      <c r="F96" s="42"/>
    </row>
    <row r="97" spans="2:6" ht="25.5" x14ac:dyDescent="0.2">
      <c r="B97" s="34" t="s">
        <v>222</v>
      </c>
      <c r="C97" s="36" t="s">
        <v>203</v>
      </c>
      <c r="D97" s="41">
        <f t="shared" si="8"/>
        <v>0</v>
      </c>
      <c r="E97" s="48">
        <f t="shared" si="8"/>
        <v>97461400</v>
      </c>
      <c r="F97" s="41">
        <f t="shared" si="8"/>
        <v>0</v>
      </c>
    </row>
    <row r="98" spans="2:6" ht="41.25" customHeight="1" x14ac:dyDescent="0.2">
      <c r="B98" s="34" t="s">
        <v>202</v>
      </c>
      <c r="C98" s="36" t="s">
        <v>223</v>
      </c>
      <c r="D98" s="41"/>
      <c r="E98" s="48">
        <v>97461400</v>
      </c>
      <c r="F98" s="42"/>
    </row>
    <row r="99" spans="2:6" x14ac:dyDescent="0.2">
      <c r="B99" s="34" t="s">
        <v>179</v>
      </c>
      <c r="C99" s="36" t="s">
        <v>204</v>
      </c>
      <c r="D99" s="48">
        <f t="shared" si="8"/>
        <v>1450000</v>
      </c>
      <c r="E99" s="41">
        <f t="shared" si="8"/>
        <v>0</v>
      </c>
      <c r="F99" s="41">
        <f t="shared" si="8"/>
        <v>0</v>
      </c>
    </row>
    <row r="100" spans="2:6" ht="25.5" x14ac:dyDescent="0.2">
      <c r="B100" s="34" t="s">
        <v>179</v>
      </c>
      <c r="C100" s="36" t="s">
        <v>219</v>
      </c>
      <c r="D100" s="48">
        <v>1450000</v>
      </c>
      <c r="E100" s="41"/>
      <c r="F100" s="42"/>
    </row>
    <row r="101" spans="2:6" ht="27" x14ac:dyDescent="0.25">
      <c r="B101" s="15" t="s">
        <v>183</v>
      </c>
      <c r="C101" s="40" t="s">
        <v>139</v>
      </c>
      <c r="D101" s="52">
        <f>D102+D104</f>
        <v>347200</v>
      </c>
      <c r="E101" s="43">
        <f>E102+E104</f>
        <v>363100</v>
      </c>
      <c r="F101" s="50">
        <f>F102+F104</f>
        <v>375300</v>
      </c>
    </row>
    <row r="102" spans="2:6" ht="25.5" x14ac:dyDescent="0.2">
      <c r="B102" s="17" t="s">
        <v>184</v>
      </c>
      <c r="C102" s="18" t="s">
        <v>140</v>
      </c>
      <c r="D102" s="41">
        <f>D103</f>
        <v>25900</v>
      </c>
      <c r="E102" s="41">
        <f>E103</f>
        <v>26900</v>
      </c>
      <c r="F102" s="42">
        <f>F103</f>
        <v>26900</v>
      </c>
    </row>
    <row r="103" spans="2:6" ht="38.25" x14ac:dyDescent="0.2">
      <c r="B103" s="17" t="s">
        <v>180</v>
      </c>
      <c r="C103" s="18" t="s">
        <v>141</v>
      </c>
      <c r="D103" s="41">
        <v>25900</v>
      </c>
      <c r="E103" s="41">
        <v>26900</v>
      </c>
      <c r="F103" s="42">
        <v>26900</v>
      </c>
    </row>
    <row r="104" spans="2:6" ht="38.25" x14ac:dyDescent="0.2">
      <c r="B104" s="17" t="s">
        <v>185</v>
      </c>
      <c r="C104" s="18" t="s">
        <v>142</v>
      </c>
      <c r="D104" s="41">
        <f>D105</f>
        <v>321300</v>
      </c>
      <c r="E104" s="41">
        <f>E105</f>
        <v>336200</v>
      </c>
      <c r="F104" s="42">
        <f>F105</f>
        <v>348400</v>
      </c>
    </row>
    <row r="105" spans="2:6" ht="38.25" x14ac:dyDescent="0.2">
      <c r="B105" s="17" t="s">
        <v>178</v>
      </c>
      <c r="C105" s="18" t="s">
        <v>143</v>
      </c>
      <c r="D105" s="41">
        <v>321300</v>
      </c>
      <c r="E105" s="41">
        <v>336200</v>
      </c>
      <c r="F105" s="42">
        <v>348400</v>
      </c>
    </row>
    <row r="106" spans="2:6" ht="13.5" x14ac:dyDescent="0.25">
      <c r="B106" s="15" t="s">
        <v>176</v>
      </c>
      <c r="C106" s="40" t="s">
        <v>177</v>
      </c>
      <c r="D106" s="52">
        <f>D107</f>
        <v>359000</v>
      </c>
      <c r="E106" s="43">
        <f>E107</f>
        <v>0</v>
      </c>
      <c r="F106" s="50">
        <f>F107</f>
        <v>0</v>
      </c>
    </row>
    <row r="107" spans="2:6" ht="65.25" customHeight="1" x14ac:dyDescent="0.2">
      <c r="B107" s="17" t="s">
        <v>192</v>
      </c>
      <c r="C107" s="18" t="s">
        <v>193</v>
      </c>
      <c r="D107" s="41">
        <v>359000</v>
      </c>
      <c r="E107" s="41"/>
      <c r="F107" s="42"/>
    </row>
    <row r="108" spans="2:6" hidden="1" x14ac:dyDescent="0.2">
      <c r="B108" s="30" t="s">
        <v>144</v>
      </c>
      <c r="C108" s="27" t="s">
        <v>145</v>
      </c>
      <c r="D108" s="51">
        <f>D109+D111</f>
        <v>0</v>
      </c>
      <c r="E108" s="51">
        <f>E109+E111</f>
        <v>0</v>
      </c>
      <c r="F108" s="51">
        <f>F109+F111</f>
        <v>0</v>
      </c>
    </row>
    <row r="109" spans="2:6" ht="51" hidden="1" x14ac:dyDescent="0.2">
      <c r="B109" s="17" t="s">
        <v>146</v>
      </c>
      <c r="C109" s="18" t="s">
        <v>147</v>
      </c>
      <c r="D109" s="41">
        <f>D110</f>
        <v>0</v>
      </c>
      <c r="E109" s="41">
        <f>E110</f>
        <v>0</v>
      </c>
      <c r="F109" s="42">
        <f>F110</f>
        <v>0</v>
      </c>
    </row>
    <row r="110" spans="2:6" ht="51" hidden="1" x14ac:dyDescent="0.2">
      <c r="B110" s="17" t="s">
        <v>148</v>
      </c>
      <c r="C110" s="18" t="s">
        <v>149</v>
      </c>
      <c r="D110" s="41"/>
      <c r="E110" s="41"/>
      <c r="F110" s="42"/>
    </row>
    <row r="111" spans="2:6" ht="25.5" hidden="1" x14ac:dyDescent="0.2">
      <c r="B111" s="17" t="s">
        <v>150</v>
      </c>
      <c r="C111" s="18" t="s">
        <v>151</v>
      </c>
      <c r="D111" s="41">
        <f>SUM(D112:D119)</f>
        <v>0</v>
      </c>
      <c r="E111" s="41">
        <f>SUM(E112:E119)</f>
        <v>0</v>
      </c>
      <c r="F111" s="41">
        <f>SUM(F112:F119)</f>
        <v>0</v>
      </c>
    </row>
    <row r="112" spans="2:6" ht="38.25" hidden="1" x14ac:dyDescent="0.2">
      <c r="B112" s="17" t="s">
        <v>152</v>
      </c>
      <c r="C112" s="18" t="s">
        <v>153</v>
      </c>
      <c r="D112" s="41"/>
      <c r="E112" s="41"/>
      <c r="F112" s="42"/>
    </row>
    <row r="113" spans="2:6" ht="63.75" hidden="1" x14ac:dyDescent="0.2">
      <c r="B113" s="17" t="s">
        <v>154</v>
      </c>
      <c r="C113" s="18" t="s">
        <v>155</v>
      </c>
      <c r="D113" s="41"/>
      <c r="E113" s="41"/>
      <c r="F113" s="42"/>
    </row>
    <row r="114" spans="2:6" ht="38.25" hidden="1" x14ac:dyDescent="0.2">
      <c r="B114" s="17" t="s">
        <v>156</v>
      </c>
      <c r="C114" s="18" t="s">
        <v>157</v>
      </c>
      <c r="D114" s="41"/>
      <c r="E114" s="41"/>
      <c r="F114" s="42"/>
    </row>
    <row r="115" spans="2:6" ht="51" hidden="1" x14ac:dyDescent="0.2">
      <c r="B115" s="17" t="s">
        <v>158</v>
      </c>
      <c r="C115" s="18" t="s">
        <v>159</v>
      </c>
      <c r="D115" s="41"/>
      <c r="E115" s="41"/>
      <c r="F115" s="42"/>
    </row>
    <row r="116" spans="2:6" ht="51" hidden="1" x14ac:dyDescent="0.2">
      <c r="B116" s="17" t="s">
        <v>160</v>
      </c>
      <c r="C116" s="18" t="s">
        <v>161</v>
      </c>
      <c r="D116" s="41"/>
      <c r="E116" s="41"/>
      <c r="F116" s="42"/>
    </row>
    <row r="117" spans="2:6" ht="76.5" hidden="1" x14ac:dyDescent="0.2">
      <c r="B117" s="17" t="s">
        <v>162</v>
      </c>
      <c r="C117" s="18" t="s">
        <v>163</v>
      </c>
      <c r="D117" s="41"/>
      <c r="E117" s="41"/>
      <c r="F117" s="42"/>
    </row>
    <row r="118" spans="2:6" ht="51" hidden="1" x14ac:dyDescent="0.2">
      <c r="B118" s="17" t="s">
        <v>164</v>
      </c>
      <c r="C118" s="18" t="s">
        <v>165</v>
      </c>
      <c r="D118" s="41"/>
      <c r="E118" s="41"/>
      <c r="F118" s="42"/>
    </row>
    <row r="119" spans="2:6" ht="51" hidden="1" x14ac:dyDescent="0.2">
      <c r="B119" s="17" t="s">
        <v>166</v>
      </c>
      <c r="C119" s="18" t="s">
        <v>167</v>
      </c>
      <c r="D119" s="41"/>
      <c r="E119" s="41"/>
      <c r="F119" s="42"/>
    </row>
    <row r="120" spans="2:6" s="14" customFormat="1" x14ac:dyDescent="0.2">
      <c r="B120" s="15" t="s">
        <v>168</v>
      </c>
      <c r="C120" s="16" t="s">
        <v>169</v>
      </c>
      <c r="D120" s="46">
        <f>D121</f>
        <v>0</v>
      </c>
      <c r="E120" s="46">
        <f>E121</f>
        <v>0</v>
      </c>
      <c r="F120" s="47">
        <f>F121</f>
        <v>0</v>
      </c>
    </row>
    <row r="121" spans="2:6" ht="25.5" x14ac:dyDescent="0.2">
      <c r="B121" s="30" t="s">
        <v>186</v>
      </c>
      <c r="C121" s="27" t="s">
        <v>170</v>
      </c>
      <c r="D121" s="41">
        <f>D122+D123</f>
        <v>0</v>
      </c>
      <c r="E121" s="41">
        <f>E122+E123</f>
        <v>0</v>
      </c>
      <c r="F121" s="42">
        <f>F122+F123</f>
        <v>0</v>
      </c>
    </row>
    <row r="122" spans="2:6" ht="63.75" x14ac:dyDescent="0.2">
      <c r="B122" s="17" t="s">
        <v>187</v>
      </c>
      <c r="C122" s="18" t="s">
        <v>171</v>
      </c>
      <c r="D122" s="41"/>
      <c r="E122" s="41"/>
      <c r="F122" s="42"/>
    </row>
    <row r="123" spans="2:6" ht="25.5" x14ac:dyDescent="0.2">
      <c r="B123" s="17" t="s">
        <v>181</v>
      </c>
      <c r="C123" s="18" t="s">
        <v>170</v>
      </c>
      <c r="D123" s="41"/>
      <c r="E123" s="41"/>
      <c r="F123" s="42"/>
    </row>
    <row r="124" spans="2:6" ht="13.5" thickBot="1" x14ac:dyDescent="0.25">
      <c r="B124" s="31"/>
      <c r="C124" s="32" t="s">
        <v>172</v>
      </c>
      <c r="D124" s="58">
        <f>D79+D13</f>
        <v>27110722.399999999</v>
      </c>
      <c r="E124" s="58">
        <f>E79+E13</f>
        <v>123020964.78</v>
      </c>
      <c r="F124" s="59">
        <f>F79+F13</f>
        <v>118556736.13</v>
      </c>
    </row>
  </sheetData>
  <mergeCells count="4">
    <mergeCell ref="E4:F4"/>
    <mergeCell ref="B8:F8"/>
    <mergeCell ref="B9:F9"/>
    <mergeCell ref="B10:F10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2023-09-12T11:33:27Z</cp:lastPrinted>
  <dcterms:created xsi:type="dcterms:W3CDTF">2016-11-24T08:46:03Z</dcterms:created>
  <dcterms:modified xsi:type="dcterms:W3CDTF">2023-10-02T11:38:59Z</dcterms:modified>
</cp:coreProperties>
</file>